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eo\Desktop\"/>
    </mc:Choice>
  </mc:AlternateContent>
  <bookViews>
    <workbookView xWindow="0" yWindow="0" windowWidth="28800" windowHeight="12435"/>
  </bookViews>
  <sheets>
    <sheet name="START" sheetId="1" r:id="rId1"/>
    <sheet name="REVERSAL" sheetId="4" r:id="rId2"/>
    <sheet name="RESULTS" sheetId="3" r:id="rId3"/>
    <sheet name="NOTES" sheetId="5" r:id="rId4"/>
  </sheets>
  <definedNames>
    <definedName name="_xlnm.Print_Area" localSheetId="2">RESULTS!$A$1:$I$29</definedName>
    <definedName name="_xlnm.Print_Area" localSheetId="1">REVERSAL!$A$1:$E$47</definedName>
    <definedName name="_xlnm.Print_Area" localSheetId="0">START!$A$1:$C$47</definedName>
    <definedName name="_xlnm.Print_Titles" localSheetId="1">REVERSAL!$1:$6</definedName>
    <definedName name="_xlnm.Print_Titles" localSheetId="0">START!$1:$7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0" i="1" l="1"/>
  <c r="A9" i="4" l="1"/>
  <c r="A11" i="4" s="1"/>
  <c r="A13" i="4" s="1"/>
  <c r="A15" i="4" s="1"/>
  <c r="A17" i="4" s="1"/>
  <c r="A19" i="4" s="1"/>
  <c r="A21" i="4" s="1"/>
  <c r="A23" i="4" s="1"/>
  <c r="A25" i="4" s="1"/>
  <c r="A27" i="4" s="1"/>
  <c r="A29" i="4" s="1"/>
  <c r="A31" i="4" s="1"/>
  <c r="A33" i="4" s="1"/>
  <c r="A35" i="4" s="1"/>
  <c r="A37" i="4" s="1"/>
  <c r="A39" i="4" s="1"/>
  <c r="A41" i="4" s="1"/>
  <c r="A43" i="4" s="1"/>
  <c r="A45" i="4" s="1"/>
  <c r="E46" i="1" l="1"/>
  <c r="E44" i="1"/>
  <c r="E42" i="1"/>
  <c r="E40" i="1"/>
  <c r="E38" i="1"/>
  <c r="E36" i="1"/>
  <c r="E34" i="1"/>
  <c r="E32" i="1"/>
  <c r="E30" i="1"/>
  <c r="E28" i="1"/>
  <c r="E26" i="1"/>
  <c r="E24" i="1"/>
  <c r="E22" i="1"/>
  <c r="E20" i="1"/>
  <c r="E18" i="1"/>
  <c r="E16" i="1"/>
  <c r="E14" i="1"/>
  <c r="E12" i="1"/>
  <c r="E10" i="1"/>
  <c r="E8" i="1"/>
  <c r="D8" i="1"/>
  <c r="D34" i="1"/>
  <c r="D36" i="1"/>
  <c r="D38" i="1"/>
  <c r="D40" i="1"/>
  <c r="D42" i="1"/>
  <c r="D44" i="1"/>
  <c r="D46" i="1"/>
  <c r="D32" i="1"/>
  <c r="D30" i="1"/>
  <c r="D28" i="1"/>
  <c r="D26" i="1"/>
  <c r="D24" i="1"/>
  <c r="D22" i="1"/>
  <c r="D20" i="1"/>
  <c r="D18" i="1"/>
  <c r="D16" i="1"/>
  <c r="D14" i="1"/>
  <c r="D12" i="1"/>
  <c r="A46" i="1"/>
  <c r="A44" i="1"/>
  <c r="A42" i="1"/>
  <c r="A40" i="1"/>
  <c r="A38" i="1"/>
  <c r="A36" i="1"/>
  <c r="A34" i="1"/>
  <c r="A32" i="1"/>
  <c r="A30" i="1"/>
  <c r="A28" i="1"/>
  <c r="A26" i="1"/>
  <c r="A24" i="1"/>
  <c r="A22" i="1"/>
  <c r="A20" i="1"/>
  <c r="A18" i="1"/>
  <c r="A16" i="1"/>
  <c r="A14" i="1"/>
  <c r="A12" i="1"/>
  <c r="A10" i="1"/>
  <c r="E7" i="1" l="1"/>
  <c r="B48" i="4" s="1"/>
  <c r="C46" i="4" l="1"/>
  <c r="C43" i="4"/>
  <c r="C35" i="4"/>
  <c r="D35" i="4" s="1"/>
  <c r="E35" i="4" s="1"/>
  <c r="C27" i="4"/>
  <c r="E27" i="4" s="1"/>
  <c r="C19" i="4"/>
  <c r="D19" i="4" s="1"/>
  <c r="E19" i="4" s="1"/>
  <c r="C11" i="4"/>
  <c r="D11" i="4" s="1"/>
  <c r="E11" i="4" s="1"/>
  <c r="C41" i="4"/>
  <c r="D41" i="4" s="1"/>
  <c r="E41" i="4" s="1"/>
  <c r="C33" i="4"/>
  <c r="E33" i="4" s="1"/>
  <c r="C25" i="4"/>
  <c r="E25" i="4" s="1"/>
  <c r="C17" i="4"/>
  <c r="D17" i="4" s="1"/>
  <c r="E17" i="4" s="1"/>
  <c r="A48" i="1"/>
  <c r="C21" i="4"/>
  <c r="C9" i="4"/>
  <c r="D9" i="4" s="1"/>
  <c r="E9" i="4"/>
  <c r="C39" i="4"/>
  <c r="E39" i="4" s="1"/>
  <c r="C31" i="4"/>
  <c r="D31" i="4" s="1"/>
  <c r="C23" i="4"/>
  <c r="E23" i="4" s="1"/>
  <c r="C15" i="4"/>
  <c r="E15" i="4" s="1"/>
  <c r="C7" i="4"/>
  <c r="E7" i="4" s="1"/>
  <c r="E31" i="4"/>
  <c r="E43" i="4"/>
  <c r="E21" i="4"/>
  <c r="C45" i="4"/>
  <c r="D45" i="4" s="1"/>
  <c r="E45" i="4" s="1"/>
  <c r="C37" i="4"/>
  <c r="E37" i="4" s="1"/>
  <c r="C29" i="4"/>
  <c r="E29" i="4" s="1"/>
  <c r="C13" i="4"/>
  <c r="D13" i="4" s="1"/>
  <c r="E13" i="4" s="1"/>
  <c r="E48" i="4" l="1"/>
  <c r="F48" i="4" s="1"/>
  <c r="A14" i="3" s="1"/>
  <c r="E49" i="4"/>
  <c r="E46" i="4"/>
  <c r="A3" i="3" s="1"/>
  <c r="A15" i="3" l="1"/>
  <c r="E7" i="3"/>
  <c r="E8" i="3"/>
  <c r="F49" i="4"/>
  <c r="F14" i="3" s="1"/>
  <c r="F15" i="3"/>
  <c r="E6" i="3"/>
  <c r="A12" i="3" l="1"/>
</calcChain>
</file>

<file path=xl/sharedStrings.xml><?xml version="1.0" encoding="utf-8"?>
<sst xmlns="http://schemas.openxmlformats.org/spreadsheetml/2006/main" count="77" uniqueCount="74">
  <si>
    <t>Answer the following 20 questions with a score of 1-5 where</t>
  </si>
  <si>
    <t xml:space="preserve">   Make friends easily</t>
  </si>
  <si>
    <t xml:space="preserve">   Rarely get caught up in the excitement</t>
  </si>
  <si>
    <t xml:space="preserve">   Am hard to get to know</t>
  </si>
  <si>
    <t xml:space="preserve">   Keep others at a distance</t>
  </si>
  <si>
    <t xml:space="preserve">   Reveal little about myself</t>
  </si>
  <si>
    <t xml:space="preserve">   Warm up quickly to others</t>
  </si>
  <si>
    <t xml:space="preserve">   Am not a very enthusiastic person</t>
  </si>
  <si>
    <t xml:space="preserve">   Show my feelings when I'm happy</t>
  </si>
  <si>
    <t xml:space="preserve">   Have a lot of fun</t>
  </si>
  <si>
    <t xml:space="preserve">   Take charge</t>
  </si>
  <si>
    <t xml:space="preserve">   Have a strong personality</t>
  </si>
  <si>
    <t xml:space="preserve">   Lack the talent for influencing people</t>
  </si>
  <si>
    <t xml:space="preserve">   Know how to captivate people</t>
  </si>
  <si>
    <t xml:space="preserve">   Wait for others to lead the way</t>
  </si>
  <si>
    <t xml:space="preserve">   See myself as a good leader</t>
  </si>
  <si>
    <t xml:space="preserve">   Can talk others into doing things</t>
  </si>
  <si>
    <t xml:space="preserve">   Hold back my opinions</t>
  </si>
  <si>
    <t xml:space="preserve">   Am the first to act</t>
  </si>
  <si>
    <t xml:space="preserve">   Do not have an assertive personality</t>
  </si>
  <si>
    <t>5  =  Really applies to me  (i.e. very true of me)</t>
  </si>
  <si>
    <t>1  =  Does NOT apply to me at all   (i.e. very false of me)</t>
  </si>
  <si>
    <t xml:space="preserve">   Laugh a lot</t>
  </si>
  <si>
    <t>Original answers</t>
  </si>
  <si>
    <t>Reversed answers</t>
  </si>
  <si>
    <t xml:space="preserve">  Make friends easily</t>
  </si>
  <si>
    <t xml:space="preserve">  Am hard to get to know</t>
  </si>
  <si>
    <t xml:space="preserve">  Keep others at a distance</t>
  </si>
  <si>
    <t xml:space="preserve">  Reveal little about myself</t>
  </si>
  <si>
    <t xml:space="preserve">  Warm up quickly to others</t>
  </si>
  <si>
    <t xml:space="preserve">  Rarely get caught up in the excitement</t>
  </si>
  <si>
    <t xml:space="preserve">  Am not a very enthusiastic person</t>
  </si>
  <si>
    <t xml:space="preserve">  Show my feelings when I'm happy</t>
  </si>
  <si>
    <t xml:space="preserve">  Have a lot of fun</t>
  </si>
  <si>
    <t xml:space="preserve">  Laugh a lot</t>
  </si>
  <si>
    <t xml:space="preserve">  Take charge</t>
  </si>
  <si>
    <t xml:space="preserve">  Have a strong personality</t>
  </si>
  <si>
    <t xml:space="preserve">  Lack the talent for influencing people</t>
  </si>
  <si>
    <t xml:space="preserve">  Know how to captivate people</t>
  </si>
  <si>
    <t xml:space="preserve">  Wait for others to lead the way</t>
  </si>
  <si>
    <t xml:space="preserve">  See myself as a good leader</t>
  </si>
  <si>
    <t xml:space="preserve">  Can talk others into doing things</t>
  </si>
  <si>
    <t xml:space="preserve">  Hold back my opinions</t>
  </si>
  <si>
    <t xml:space="preserve">  Am the first to act</t>
  </si>
  <si>
    <t xml:space="preserve">  Do not have an assertive personality</t>
  </si>
  <si>
    <t>You don't need to do anything from here on. Answers to select questions are reversed. Those are shown in yellow backgrounds, and have been done for you. A 5 becomes a 1 and vice-versa. 
A 4 becomes a 2 and vice-versa. A 3 remains the same. Your final answers are what you entered that was not changed, and the "reversed" answers, where applicable. They are shown in red backgrounds.</t>
  </si>
  <si>
    <t>Interpretation</t>
  </si>
  <si>
    <t>Avg Score</t>
  </si>
  <si>
    <r>
      <t xml:space="preserve">  </t>
    </r>
    <r>
      <rPr>
        <i/>
        <sz val="14"/>
        <color theme="0"/>
        <rFont val="Calibri"/>
        <family val="2"/>
        <scheme val="minor"/>
      </rPr>
      <t>Probably</t>
    </r>
    <r>
      <rPr>
        <sz val="14"/>
        <color theme="0"/>
        <rFont val="Calibri"/>
        <family val="2"/>
        <scheme val="minor"/>
      </rPr>
      <t xml:space="preserve"> an </t>
    </r>
    <r>
      <rPr>
        <b/>
        <sz val="14"/>
        <color theme="0"/>
        <rFont val="Calibri"/>
        <family val="2"/>
        <scheme val="minor"/>
      </rPr>
      <t>introvert</t>
    </r>
  </si>
  <si>
    <r>
      <t xml:space="preserve">  </t>
    </r>
    <r>
      <rPr>
        <i/>
        <sz val="14"/>
        <color theme="0"/>
        <rFont val="Calibri"/>
        <family val="2"/>
        <scheme val="minor"/>
      </rPr>
      <t>Probably</t>
    </r>
    <r>
      <rPr>
        <sz val="14"/>
        <color theme="0"/>
        <rFont val="Calibri"/>
        <family val="2"/>
        <scheme val="minor"/>
      </rPr>
      <t xml:space="preserve"> an </t>
    </r>
    <r>
      <rPr>
        <b/>
        <sz val="14"/>
        <color theme="0"/>
        <rFont val="Calibri"/>
        <family val="2"/>
        <scheme val="minor"/>
      </rPr>
      <t>extravert</t>
    </r>
  </si>
  <si>
    <t xml:space="preserve"> 3.1 to 3.8</t>
  </si>
  <si>
    <t xml:space="preserve"> 3.9 to 5.0</t>
  </si>
  <si>
    <t xml:space="preserve"> 1.0 to 3.0</t>
  </si>
  <si>
    <t>Was your average score</t>
  </si>
  <si>
    <t>FINAL answers</t>
  </si>
  <si>
    <t>These are your results and what they generally mean. Your score was averaged to 1 decimal place
because that was how it was done in the Scientific American blog entry. Also, note the word
"probably" in the Interpretation. This how you should take your results, not with absolute certainty.</t>
  </si>
  <si>
    <t>Furthermore…</t>
  </si>
  <si>
    <r>
      <t xml:space="preserve">  </t>
    </r>
    <r>
      <rPr>
        <i/>
        <sz val="14"/>
        <color theme="1"/>
        <rFont val="Calibri"/>
        <family val="2"/>
        <scheme val="minor"/>
      </rPr>
      <t>Probably</t>
    </r>
    <r>
      <rPr>
        <sz val="14"/>
        <color theme="1"/>
        <rFont val="Calibri"/>
        <family val="2"/>
        <scheme val="minor"/>
      </rPr>
      <t xml:space="preserve"> an</t>
    </r>
    <r>
      <rPr>
        <b/>
        <sz val="14"/>
        <color theme="1"/>
        <rFont val="Calibri"/>
        <family val="2"/>
        <scheme val="minor"/>
      </rPr>
      <t xml:space="preserve"> ambivert*</t>
    </r>
  </si>
  <si>
    <t>* Ambiverts have a balance 
   of intro &amp; extraversion</t>
  </si>
  <si>
    <t>through a combination of</t>
  </si>
  <si>
    <t>and</t>
  </si>
  <si>
    <t>If you wish to print the START tab, you can just click 
PRINT and it will print out on a letter sized page,
portrait orientation, over two pages. It is
otherwise locked down except the answer
boxes to prevent accidental alterations.</t>
  </si>
  <si>
    <t>Once all your answers are filled out in the START tab,
the REVERSAL tab will auto-populate and you can 
just click PRINT to print it out on a letter sized page,
portrait orientation, if you wish. This tab is otherwise 
locked to prevent accidental alterations.</t>
  </si>
  <si>
    <t>Once all your answers are filled out in the START tab,
the RESULTS tab will auto-populate and you can just click
PRINT to print it out on a letter sized page, portrait
orientation, if you wish. This tab is otherwise locked 
to prevent accidental alterations.</t>
  </si>
  <si>
    <t xml:space="preserve">Introversion / Extraversion Assessment from Scientific American </t>
  </si>
  <si>
    <t>Will the Real Introverts Please Stand Up?</t>
  </si>
  <si>
    <r>
      <rPr>
        <b/>
        <i/>
        <sz val="14"/>
        <color theme="1"/>
        <rFont val="Calibri"/>
        <family val="2"/>
        <scheme val="minor"/>
      </rPr>
      <t xml:space="preserve">Enthusiasm </t>
    </r>
    <r>
      <rPr>
        <sz val="14"/>
        <color theme="1"/>
        <rFont val="Calibri"/>
        <family val="2"/>
        <scheme val="minor"/>
      </rPr>
      <t>encompasses traits 
like sociability, friendliness, self-disclosure, gregariousness, and positive emotionality. Enthusiasm is primarily about social affiliation, but goes beyond sociability to include positive emotions, more generally, like joy, exuberance, and excitement.</t>
    </r>
  </si>
  <si>
    <r>
      <rPr>
        <b/>
        <i/>
        <sz val="14"/>
        <color theme="1"/>
        <rFont val="Calibri"/>
        <family val="2"/>
        <scheme val="minor"/>
      </rPr>
      <t>Assertiveness</t>
    </r>
    <r>
      <rPr>
        <sz val="14"/>
        <color theme="1"/>
        <rFont val="Calibri"/>
        <family val="2"/>
        <scheme val="minor"/>
      </rPr>
      <t xml:space="preserve"> encompasses 
traits like leadership, dominance, provocativeness, activity, talkativeness, and persuasiveness. Assertiveness is more about social status than social affiliation.</t>
    </r>
  </si>
  <si>
    <r>
      <t xml:space="preserve">For </t>
    </r>
    <r>
      <rPr>
        <i/>
        <sz val="14"/>
        <color theme="1"/>
        <rFont val="Calibri"/>
        <family val="2"/>
        <scheme val="minor"/>
      </rPr>
      <t>much</t>
    </r>
    <r>
      <rPr>
        <sz val="14"/>
        <color theme="1"/>
        <rFont val="Calibri"/>
        <family val="2"/>
        <scheme val="minor"/>
      </rPr>
      <t>more information on these complex traits and for interpretation</t>
    </r>
  </si>
  <si>
    <r>
      <t xml:space="preserve">of your results, please see the </t>
    </r>
    <r>
      <rPr>
        <i/>
        <sz val="14"/>
        <color theme="1"/>
        <rFont val="Calibri"/>
        <family val="2"/>
        <scheme val="minor"/>
      </rPr>
      <t xml:space="preserve">Scientific American </t>
    </r>
    <r>
      <rPr>
        <sz val="14"/>
        <color theme="1"/>
        <rFont val="Calibri"/>
        <family val="2"/>
        <scheme val="minor"/>
      </rPr>
      <t>blog entry called</t>
    </r>
  </si>
  <si>
    <t>The following is a self-assessment from the Scientific American blog (June 9, 2014). It was presented 
in simple text format. This spreadsheet improves on that format to present it in an app style interface, done by Minh Tan. Answer as accurately as you can since results will only be as good as your answers!</t>
  </si>
  <si>
    <t>Please note that this test is only meant as a general
self-assessment. If users were to take actions based on
results of this test, they are responsible for their own
actions. Should those actions involve potentially
major consequences, it is advised that additional 
consultation be sought.</t>
  </si>
  <si>
    <t>From http://digitalcitizen.ca/2016/03/13/introversion-extraversion-assessment-excel/</t>
  </si>
  <si>
    <t>Excel file from http://digitalcitizen.ca/2016/03/13/introversion-extraversion-assessment-excel/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</si>
</sst>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4" x14ac:knownFonts="1">
    <font>
      <sz val="11"/>
      <color theme="1"/>
      <name val="Calibri"/>
      <family val="2"/>
      <scheme val="minor"/>
    </font>
    <font>
      <b/>
      <sz val="18"/>
      <color theme="1"/>
      <name val="Calibri"/>
      <family val="2"/>
      <scheme val="minor"/>
    </font>
    <font>
      <sz val="14"/>
      <color theme="0"/>
      <name val="Calibri"/>
      <family val="2"/>
      <scheme val="minor"/>
    </font>
    <font>
      <b/>
      <sz val="18"/>
      <color theme="0"/>
      <name val="Calibri"/>
      <family val="2"/>
      <scheme val="minor"/>
    </font>
    <font>
      <b/>
      <sz val="18"/>
      <color rgb="FFFFFF00"/>
      <name val="Calibri"/>
      <family val="2"/>
      <scheme val="minor"/>
    </font>
    <font>
      <i/>
      <sz val="14"/>
      <color theme="0"/>
      <name val="Calibri"/>
      <family val="2"/>
      <scheme val="minor"/>
    </font>
    <font>
      <sz val="14"/>
      <color rgb="FFFFFF00"/>
      <name val="Calibri"/>
      <family val="2"/>
      <scheme val="minor"/>
    </font>
    <font>
      <sz val="12"/>
      <color theme="0"/>
      <name val="Calibri"/>
      <family val="2"/>
      <scheme val="minor"/>
    </font>
    <font>
      <i/>
      <sz val="16"/>
      <color rgb="FFFFFF00"/>
      <name val="Calibri"/>
      <family val="2"/>
      <scheme val="minor"/>
    </font>
    <font>
      <sz val="12"/>
      <color rgb="FFFFFF00"/>
      <name val="Calibri"/>
      <family val="2"/>
      <scheme val="minor"/>
    </font>
    <font>
      <i/>
      <sz val="14"/>
      <color theme="0" tint="-4.9989318521683403E-2"/>
      <name val="Calibri"/>
      <family val="2"/>
      <scheme val="minor"/>
    </font>
    <font>
      <sz val="14"/>
      <color theme="1"/>
      <name val="Calibri"/>
      <family val="2"/>
      <scheme val="minor"/>
    </font>
    <font>
      <sz val="12"/>
      <color theme="1"/>
      <name val="Calibri"/>
      <family val="2"/>
      <scheme val="minor"/>
    </font>
    <font>
      <b/>
      <sz val="16"/>
      <color theme="1"/>
      <name val="Calibri"/>
      <family val="2"/>
      <scheme val="minor"/>
    </font>
    <font>
      <b/>
      <i/>
      <sz val="18"/>
      <color theme="1"/>
      <name val="Calibri"/>
      <family val="2"/>
      <scheme val="minor"/>
    </font>
    <font>
      <b/>
      <sz val="18"/>
      <color rgb="FFC00000"/>
      <name val="Calibri"/>
      <family val="2"/>
      <scheme val="minor"/>
    </font>
    <font>
      <i/>
      <sz val="14"/>
      <color theme="1"/>
      <name val="Calibri"/>
      <family val="2"/>
      <scheme val="minor"/>
    </font>
    <font>
      <b/>
      <sz val="14"/>
      <color theme="1"/>
      <name val="Calibri"/>
      <family val="2"/>
      <scheme val="minor"/>
    </font>
    <font>
      <b/>
      <sz val="14"/>
      <color theme="0"/>
      <name val="Calibri"/>
      <family val="2"/>
      <scheme val="minor"/>
    </font>
    <font>
      <sz val="18"/>
      <color theme="1"/>
      <name val="Calibri"/>
      <family val="2"/>
      <scheme val="minor"/>
    </font>
    <font>
      <i/>
      <sz val="11"/>
      <color theme="1"/>
      <name val="Calibri"/>
      <family val="2"/>
      <scheme val="minor"/>
    </font>
    <font>
      <b/>
      <sz val="14"/>
      <color rgb="FFC00000"/>
      <name val="Calibri"/>
      <family val="2"/>
      <scheme val="minor"/>
    </font>
    <font>
      <b/>
      <sz val="14"/>
      <color theme="7" tint="-0.499984740745262"/>
      <name val="Calibri"/>
      <family val="2"/>
      <scheme val="minor"/>
    </font>
    <font>
      <b/>
      <i/>
      <sz val="14"/>
      <color theme="1"/>
      <name val="Calibri"/>
      <family val="2"/>
      <scheme val="minor"/>
    </font>
    <font>
      <u/>
      <sz val="11"/>
      <color theme="10"/>
      <name val="Calibri"/>
      <family val="2"/>
      <scheme val="minor"/>
    </font>
    <font>
      <b/>
      <i/>
      <sz val="18"/>
      <color rgb="FFC00000"/>
      <name val="Calibri"/>
      <family val="2"/>
      <scheme val="minor"/>
    </font>
    <font>
      <i/>
      <sz val="12"/>
      <color rgb="FF006600"/>
      <name val="Calibri"/>
      <family val="2"/>
      <scheme val="minor"/>
    </font>
    <font>
      <sz val="12"/>
      <color rgb="FF0070C0"/>
      <name val="Calibri"/>
      <family val="2"/>
      <scheme val="minor"/>
    </font>
    <font>
      <sz val="14"/>
      <color rgb="FF7030A0"/>
      <name val="Calibri"/>
      <family val="2"/>
      <scheme val="minor"/>
    </font>
    <font>
      <b/>
      <sz val="18"/>
      <color rgb="FFC00000"/>
      <name val="Arial Narrow"/>
      <family val="2"/>
    </font>
    <font>
      <sz val="14"/>
      <color rgb="FFC00000"/>
      <name val="Calibri"/>
      <family val="2"/>
      <scheme val="minor"/>
    </font>
    <font>
      <i/>
      <u/>
      <sz val="11"/>
      <color theme="1"/>
      <name val="Calibri"/>
      <family val="2"/>
      <scheme val="minor"/>
    </font>
    <font>
      <i/>
      <sz val="16"/>
      <color rgb="FFC00000"/>
      <name val="Calibri"/>
      <family val="2"/>
      <scheme val="minor"/>
    </font>
    <font>
      <b/>
      <i/>
      <u/>
      <sz val="14"/>
      <color rgb="FFC00000"/>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rgb="FF006600"/>
        <bgColor indexed="64"/>
      </patternFill>
    </fill>
    <fill>
      <patternFill patternType="solid">
        <fgColor rgb="FF663300"/>
        <bgColor indexed="64"/>
      </patternFill>
    </fill>
    <fill>
      <patternFill patternType="solid">
        <fgColor rgb="FFFFFF00"/>
        <bgColor indexed="64"/>
      </patternFill>
    </fill>
    <fill>
      <patternFill patternType="solid">
        <fgColor rgb="FFC00000"/>
        <bgColor indexed="64"/>
      </patternFill>
    </fill>
    <fill>
      <patternFill patternType="solid">
        <fgColor rgb="FF92D050"/>
        <bgColor indexed="64"/>
      </patternFill>
    </fill>
    <fill>
      <patternFill patternType="solid">
        <fgColor rgb="FF7030A0"/>
        <bgColor indexed="64"/>
      </patternFill>
    </fill>
    <fill>
      <patternFill patternType="solid">
        <fgColor rgb="FF66FF99"/>
        <bgColor indexed="64"/>
      </patternFill>
    </fill>
    <fill>
      <patternFill patternType="solid">
        <fgColor rgb="FF002060"/>
        <bgColor indexed="64"/>
      </patternFill>
    </fill>
  </fills>
  <borders count="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bottom/>
      <diagonal/>
    </border>
  </borders>
  <cellStyleXfs count="2">
    <xf numFmtId="0" fontId="0" fillId="0" borderId="0"/>
    <xf numFmtId="0" fontId="24" fillId="0" borderId="0" applyNumberFormat="0" applyFill="0" applyBorder="0" applyAlignment="0" applyProtection="0"/>
  </cellStyleXfs>
  <cellXfs count="84">
    <xf numFmtId="0" fontId="0" fillId="0" borderId="0" xfId="0"/>
    <xf numFmtId="0" fontId="2" fillId="3" borderId="0" xfId="0" applyFont="1" applyFill="1" applyAlignment="1">
      <alignment vertical="top"/>
    </xf>
    <xf numFmtId="0" fontId="11" fillId="0" borderId="0" xfId="0" applyFont="1"/>
    <xf numFmtId="0" fontId="11" fillId="2" borderId="0" xfId="0" applyFont="1" applyFill="1"/>
    <xf numFmtId="0" fontId="2" fillId="3" borderId="2" xfId="0" applyFont="1" applyFill="1" applyBorder="1" applyAlignment="1">
      <alignment vertical="center"/>
    </xf>
    <xf numFmtId="0" fontId="2" fillId="3" borderId="3" xfId="0" applyFont="1" applyFill="1" applyBorder="1" applyAlignment="1">
      <alignment vertical="center"/>
    </xf>
    <xf numFmtId="0" fontId="11" fillId="6" borderId="2" xfId="0" applyFont="1" applyFill="1" applyBorder="1" applyAlignment="1">
      <alignment vertical="center"/>
    </xf>
    <xf numFmtId="0" fontId="11" fillId="6" borderId="3" xfId="0" applyFont="1" applyFill="1" applyBorder="1" applyAlignment="1">
      <alignment vertical="center"/>
    </xf>
    <xf numFmtId="0" fontId="2" fillId="7" borderId="2" xfId="0" applyFont="1" applyFill="1" applyBorder="1" applyAlignment="1">
      <alignment vertical="center"/>
    </xf>
    <xf numFmtId="0" fontId="2" fillId="7" borderId="3" xfId="0" applyFont="1" applyFill="1" applyBorder="1" applyAlignment="1">
      <alignment vertical="center"/>
    </xf>
    <xf numFmtId="0" fontId="11" fillId="2" borderId="0" xfId="0" applyFont="1" applyFill="1" applyAlignment="1">
      <alignment vertical="center"/>
    </xf>
    <xf numFmtId="0" fontId="2" fillId="2" borderId="0" xfId="0" applyFont="1" applyFill="1" applyAlignment="1">
      <alignment vertical="top"/>
    </xf>
    <xf numFmtId="0" fontId="11" fillId="2" borderId="0" xfId="0" applyFont="1" applyFill="1" applyAlignment="1">
      <alignment vertical="top"/>
    </xf>
    <xf numFmtId="0" fontId="1" fillId="2" borderId="0" xfId="0" applyFont="1" applyFill="1" applyAlignment="1">
      <alignment vertical="top"/>
    </xf>
    <xf numFmtId="164" fontId="15" fillId="2" borderId="0" xfId="0" applyNumberFormat="1" applyFont="1" applyFill="1" applyAlignment="1">
      <alignment horizontal="center"/>
    </xf>
    <xf numFmtId="0" fontId="21" fillId="2" borderId="1" xfId="0" applyFont="1" applyFill="1" applyBorder="1" applyAlignment="1">
      <alignment vertical="center"/>
    </xf>
    <xf numFmtId="0" fontId="22" fillId="2" borderId="1" xfId="0" applyFont="1" applyFill="1" applyBorder="1" applyAlignment="1">
      <alignment vertical="center"/>
    </xf>
    <xf numFmtId="0" fontId="17" fillId="2" borderId="1" xfId="0" applyFont="1" applyFill="1" applyBorder="1" applyAlignment="1">
      <alignment vertical="center"/>
    </xf>
    <xf numFmtId="0" fontId="17" fillId="8" borderId="4" xfId="0" applyFont="1" applyFill="1" applyBorder="1" applyAlignment="1">
      <alignment vertical="center"/>
    </xf>
    <xf numFmtId="0" fontId="17" fillId="8" borderId="5" xfId="0" applyFont="1" applyFill="1" applyBorder="1" applyAlignment="1">
      <alignment vertical="center"/>
    </xf>
    <xf numFmtId="0" fontId="11" fillId="8" borderId="5" xfId="0" applyFont="1" applyFill="1" applyBorder="1" applyAlignment="1">
      <alignment vertical="center"/>
    </xf>
    <xf numFmtId="0" fontId="11" fillId="8" borderId="6" xfId="0" applyFont="1" applyFill="1" applyBorder="1" applyAlignment="1">
      <alignment vertical="center"/>
    </xf>
    <xf numFmtId="0" fontId="14" fillId="2" borderId="0" xfId="0" applyFont="1" applyFill="1"/>
    <xf numFmtId="0" fontId="12" fillId="2" borderId="7" xfId="0" applyFont="1" applyFill="1" applyBorder="1" applyAlignment="1">
      <alignment wrapText="1"/>
    </xf>
    <xf numFmtId="0" fontId="19" fillId="2" borderId="2" xfId="0" applyFont="1" applyFill="1" applyBorder="1" applyAlignment="1">
      <alignment horizontal="center" vertical="center"/>
    </xf>
    <xf numFmtId="0" fontId="6" fillId="2" borderId="0" xfId="0" applyFont="1" applyFill="1" applyAlignment="1">
      <alignment vertical="center"/>
    </xf>
    <xf numFmtId="0" fontId="7" fillId="2" borderId="0" xfId="0" applyFont="1" applyFill="1" applyAlignment="1">
      <alignment vertical="top"/>
    </xf>
    <xf numFmtId="0" fontId="9" fillId="2" borderId="0" xfId="0" applyFont="1" applyFill="1" applyAlignment="1">
      <alignment vertical="center"/>
    </xf>
    <xf numFmtId="0" fontId="2" fillId="2" borderId="0" xfId="0" applyFont="1" applyFill="1" applyAlignment="1">
      <alignment horizontal="center" vertical="top"/>
    </xf>
    <xf numFmtId="0" fontId="16" fillId="2" borderId="0" xfId="0" applyFont="1" applyFill="1" applyAlignment="1">
      <alignment vertical="top"/>
    </xf>
    <xf numFmtId="0" fontId="1" fillId="2" borderId="5" xfId="0" applyFont="1" applyFill="1" applyBorder="1" applyAlignment="1">
      <alignment vertical="center"/>
    </xf>
    <xf numFmtId="0" fontId="3" fillId="4" borderId="4" xfId="0" applyFont="1" applyFill="1" applyBorder="1" applyAlignment="1">
      <alignment horizontal="center" vertical="center"/>
    </xf>
    <xf numFmtId="0" fontId="4" fillId="5" borderId="6" xfId="0" applyFont="1" applyFill="1" applyBorder="1" applyAlignment="1" applyProtection="1">
      <alignment horizontal="center" vertical="center"/>
      <protection locked="0"/>
    </xf>
    <xf numFmtId="0" fontId="28" fillId="2" borderId="0" xfId="0" applyFont="1" applyFill="1" applyAlignment="1">
      <alignment vertical="top" wrapText="1"/>
    </xf>
    <xf numFmtId="0" fontId="28" fillId="2" borderId="0" xfId="0" applyFont="1" applyFill="1" applyAlignment="1">
      <alignment vertical="top"/>
    </xf>
    <xf numFmtId="0" fontId="0" fillId="2" borderId="0" xfId="0" applyFill="1"/>
    <xf numFmtId="0" fontId="2" fillId="2" borderId="0" xfId="0" applyFont="1" applyFill="1" applyAlignment="1" applyProtection="1">
      <alignment vertical="top"/>
    </xf>
    <xf numFmtId="0" fontId="11" fillId="2" borderId="0" xfId="0" applyFont="1" applyFill="1" applyAlignment="1" applyProtection="1">
      <alignment vertical="top"/>
    </xf>
    <xf numFmtId="0" fontId="16" fillId="2" borderId="0" xfId="0" applyFont="1" applyFill="1" applyAlignment="1" applyProtection="1">
      <alignment vertical="top"/>
    </xf>
    <xf numFmtId="0" fontId="3" fillId="4" borderId="4" xfId="0" applyFont="1" applyFill="1" applyBorder="1" applyAlignment="1" applyProtection="1">
      <alignment horizontal="center" vertical="center"/>
    </xf>
    <xf numFmtId="0" fontId="1" fillId="2" borderId="5" xfId="0" applyFont="1" applyFill="1" applyBorder="1" applyAlignment="1" applyProtection="1">
      <alignment vertical="center"/>
    </xf>
    <xf numFmtId="0" fontId="4" fillId="5" borderId="6" xfId="0" applyFont="1" applyFill="1" applyBorder="1" applyAlignment="1" applyProtection="1">
      <alignment horizontal="center" vertical="center"/>
    </xf>
    <xf numFmtId="0" fontId="8" fillId="2" borderId="4" xfId="0" applyFont="1" applyFill="1" applyBorder="1" applyAlignment="1" applyProtection="1">
      <alignment vertical="center"/>
    </xf>
    <xf numFmtId="0" fontId="3" fillId="11" borderId="6" xfId="0" applyFont="1" applyFill="1" applyBorder="1" applyAlignment="1" applyProtection="1">
      <alignment horizontal="center" vertical="center"/>
    </xf>
    <xf numFmtId="0" fontId="6" fillId="2" borderId="0" xfId="0" applyFont="1" applyFill="1" applyAlignment="1" applyProtection="1">
      <alignment vertical="center"/>
    </xf>
    <xf numFmtId="0" fontId="13" fillId="10" borderId="4" xfId="0" applyFont="1" applyFill="1" applyBorder="1" applyAlignment="1" applyProtection="1">
      <alignment horizontal="center" vertical="center"/>
    </xf>
    <xf numFmtId="0" fontId="7" fillId="2" borderId="0" xfId="0" applyFont="1" applyFill="1" applyAlignment="1" applyProtection="1">
      <alignment vertical="top"/>
    </xf>
    <xf numFmtId="0" fontId="9" fillId="2" borderId="0" xfId="0" applyFont="1" applyFill="1" applyAlignment="1" applyProtection="1">
      <alignment vertical="center"/>
    </xf>
    <xf numFmtId="0" fontId="12" fillId="2" borderId="0" xfId="0" applyFont="1" applyFill="1" applyAlignment="1" applyProtection="1">
      <alignment vertical="top"/>
    </xf>
    <xf numFmtId="0" fontId="10" fillId="2" borderId="0" xfId="0" applyFont="1" applyFill="1" applyAlignment="1" applyProtection="1">
      <alignment vertical="top" wrapText="1"/>
    </xf>
    <xf numFmtId="0" fontId="32" fillId="2" borderId="0" xfId="0" applyFont="1" applyFill="1" applyAlignment="1">
      <alignment vertical="center"/>
    </xf>
    <xf numFmtId="0" fontId="20" fillId="2" borderId="0" xfId="0" applyFont="1" applyFill="1" applyAlignment="1">
      <alignment horizontal="left" vertical="top" wrapText="1"/>
    </xf>
    <xf numFmtId="0" fontId="11" fillId="2" borderId="0" xfId="0" applyFont="1" applyFill="1" applyAlignment="1">
      <alignment horizontal="left" vertical="top"/>
    </xf>
    <xf numFmtId="0" fontId="16" fillId="2" borderId="0" xfId="0" applyFont="1" applyFill="1" applyAlignment="1">
      <alignment horizontal="left" vertical="top"/>
    </xf>
    <xf numFmtId="164" fontId="15" fillId="2" borderId="0" xfId="0" applyNumberFormat="1" applyFont="1" applyFill="1" applyAlignment="1" applyProtection="1">
      <alignment horizontal="center"/>
    </xf>
    <xf numFmtId="0" fontId="25" fillId="2" borderId="0" xfId="0" applyFont="1" applyFill="1" applyAlignment="1" applyProtection="1">
      <alignment horizontal="center"/>
    </xf>
    <xf numFmtId="0" fontId="20" fillId="2" borderId="0" xfId="0" applyFont="1" applyFill="1" applyAlignment="1" applyProtection="1">
      <alignment horizontal="left" vertical="top" wrapText="1"/>
    </xf>
    <xf numFmtId="0" fontId="12" fillId="2" borderId="0" xfId="0" applyFont="1" applyFill="1" applyAlignment="1" applyProtection="1">
      <alignment horizontal="center" vertical="top" wrapText="1"/>
    </xf>
    <xf numFmtId="0" fontId="26" fillId="2" borderId="0" xfId="0" applyFont="1" applyFill="1" applyAlignment="1" applyProtection="1">
      <alignment horizontal="center" vertical="top" wrapText="1"/>
    </xf>
    <xf numFmtId="0" fontId="27" fillId="2" borderId="0" xfId="0" applyFont="1" applyFill="1" applyAlignment="1" applyProtection="1">
      <alignment horizontal="center" vertical="top" wrapText="1"/>
    </xf>
    <xf numFmtId="0" fontId="1" fillId="2" borderId="8" xfId="0" applyFont="1" applyFill="1" applyBorder="1" applyAlignment="1">
      <alignment horizontal="center" vertical="center"/>
    </xf>
    <xf numFmtId="0" fontId="1" fillId="2" borderId="0" xfId="0" applyFont="1" applyFill="1" applyAlignment="1">
      <alignment horizontal="center" vertical="center"/>
    </xf>
    <xf numFmtId="0" fontId="11" fillId="2" borderId="0" xfId="0" applyFont="1" applyFill="1" applyAlignment="1">
      <alignment horizontal="left" vertical="top" wrapText="1"/>
    </xf>
    <xf numFmtId="0" fontId="28" fillId="2" borderId="0" xfId="0" applyFont="1" applyFill="1" applyAlignment="1">
      <alignment horizontal="center" vertical="top" wrapText="1"/>
    </xf>
    <xf numFmtId="0" fontId="19" fillId="2" borderId="0" xfId="0" applyFont="1" applyFill="1" applyAlignment="1">
      <alignment horizontal="left"/>
    </xf>
    <xf numFmtId="0" fontId="15" fillId="2" borderId="0" xfId="0" applyFont="1" applyFill="1" applyAlignment="1">
      <alignment horizontal="left"/>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12" fillId="2" borderId="7" xfId="0" applyFont="1" applyFill="1" applyBorder="1" applyAlignment="1">
      <alignment horizontal="center"/>
    </xf>
    <xf numFmtId="0" fontId="12" fillId="2" borderId="7" xfId="0" applyFont="1" applyFill="1" applyBorder="1" applyAlignment="1">
      <alignment horizontal="left" wrapText="1"/>
    </xf>
    <xf numFmtId="0" fontId="15" fillId="2" borderId="8" xfId="0" applyFont="1" applyFill="1" applyBorder="1" applyAlignment="1">
      <alignment horizontal="center" vertical="center"/>
    </xf>
    <xf numFmtId="0" fontId="15" fillId="2" borderId="0" xfId="0" applyFont="1" applyFill="1" applyAlignment="1">
      <alignment horizontal="center" vertical="center"/>
    </xf>
    <xf numFmtId="0" fontId="30" fillId="2" borderId="0" xfId="0" applyFont="1" applyFill="1" applyAlignment="1">
      <alignment horizontal="center" vertical="top" wrapText="1"/>
    </xf>
    <xf numFmtId="0" fontId="30" fillId="2" borderId="0" xfId="0" applyFont="1" applyFill="1" applyAlignment="1">
      <alignment horizontal="center" vertical="top"/>
    </xf>
    <xf numFmtId="0" fontId="11" fillId="2" borderId="0" xfId="0" applyFont="1" applyFill="1" applyAlignment="1">
      <alignment horizontal="center" vertical="top" wrapText="1"/>
    </xf>
    <xf numFmtId="0" fontId="11" fillId="2" borderId="0" xfId="0" applyFont="1" applyFill="1" applyAlignment="1">
      <alignment horizontal="center" vertical="top"/>
    </xf>
    <xf numFmtId="0" fontId="29" fillId="2" borderId="0" xfId="1" applyFont="1" applyFill="1" applyAlignment="1" applyProtection="1">
      <alignment horizontal="left" vertical="top"/>
      <protection locked="0"/>
    </xf>
    <xf numFmtId="0" fontId="33" fillId="2" borderId="0" xfId="1" applyFont="1" applyFill="1" applyAlignment="1" applyProtection="1">
      <alignment horizontal="left"/>
      <protection locked="0"/>
    </xf>
    <xf numFmtId="0" fontId="31" fillId="2" borderId="0" xfId="1" applyFont="1" applyFill="1" applyBorder="1" applyAlignment="1" applyProtection="1">
      <alignment horizontal="left" vertical="top"/>
      <protection locked="0"/>
    </xf>
    <xf numFmtId="0" fontId="31" fillId="2" borderId="7" xfId="1" applyFont="1" applyFill="1" applyBorder="1" applyAlignment="1" applyProtection="1">
      <alignment horizontal="left" vertical="top" wrapText="1"/>
      <protection locked="0"/>
    </xf>
    <xf numFmtId="0" fontId="31" fillId="2" borderId="0" xfId="1" applyFont="1" applyFill="1" applyBorder="1" applyAlignment="1" applyProtection="1">
      <alignment horizontal="left" vertical="top" wrapText="1"/>
      <protection locked="0"/>
    </xf>
    <xf numFmtId="0" fontId="31" fillId="2" borderId="7" xfId="1" applyFont="1" applyFill="1" applyBorder="1" applyAlignment="1" applyProtection="1">
      <alignment horizontal="left" vertical="top"/>
      <protection locked="0"/>
    </xf>
  </cellXfs>
  <cellStyles count="2">
    <cellStyle name="Hyperlink" xfId="1" builtinId="8"/>
    <cellStyle name="Normal" xfId="0" builtinId="0"/>
  </cellStyles>
  <dxfs count="0"/>
  <tableStyles count="0" defaultTableStyle="TableStyleMedium2" defaultPivotStyle="PivotStyleLight16"/>
  <colors>
    <mruColors>
      <color rgb="FF006600"/>
      <color rgb="FF66FF99"/>
      <color rgb="FF6633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digitalcitizen.ca/2016/03/13/introversion-extraversion-assessment-excel/" TargetMode="External"/><Relationship Id="rId1" Type="http://schemas.openxmlformats.org/officeDocument/2006/relationships/hyperlink" Target="http://blogs.scientificamerican.com/beautiful-minds/will-the-real-introverts-please-stand-up/"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digitalcitizen.ca/2016/03/13/introversion-extraversion-assessment-excel/" TargetMode="External"/><Relationship Id="rId1" Type="http://schemas.openxmlformats.org/officeDocument/2006/relationships/hyperlink" Target="http://blogs.scientificamerican.com/beautiful-minds/will-the-real-introverts-please-stand-up/"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digitalcitizen.ca/2016/03/13/introversion-extraversion-assessment-excel/" TargetMode="External"/><Relationship Id="rId2" Type="http://schemas.openxmlformats.org/officeDocument/2006/relationships/hyperlink" Target="http://blogs.scientificamerican.com/beautiful-minds/will-the-real-introverts-please-stand-up/" TargetMode="External"/><Relationship Id="rId1" Type="http://schemas.openxmlformats.org/officeDocument/2006/relationships/hyperlink" Target="http://blogs.scientificamerican.com/beautiful-minds/will-the-real-introverts-please-stand-up/" TargetMode="Externa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6"/>
  <sheetViews>
    <sheetView tabSelected="1" workbookViewId="0">
      <pane ySplit="7" topLeftCell="A8" activePane="bottomLeft" state="frozen"/>
      <selection pane="bottomLeft" activeCell="C8" sqref="C8"/>
    </sheetView>
  </sheetViews>
  <sheetFormatPr defaultRowHeight="18.75" x14ac:dyDescent="0.25"/>
  <cols>
    <col min="1" max="1" width="5.7109375" style="1" customWidth="1"/>
    <col min="2" max="2" width="75.140625" style="1" customWidth="1"/>
    <col min="3" max="3" width="8.7109375" style="1" customWidth="1"/>
    <col min="4" max="4" width="54.140625" style="1" customWidth="1"/>
    <col min="5" max="5" width="5.140625" style="1" customWidth="1"/>
    <col min="6" max="16384" width="9.140625" style="1"/>
  </cols>
  <sheetData>
    <row r="1" spans="1:5" s="11" customFormat="1" ht="27" customHeight="1" x14ac:dyDescent="0.25">
      <c r="A1" s="78" t="s">
        <v>64</v>
      </c>
      <c r="B1" s="78"/>
      <c r="C1" s="78"/>
    </row>
    <row r="2" spans="1:5" s="11" customFormat="1" ht="51.75" customHeight="1" x14ac:dyDescent="0.25">
      <c r="A2" s="51" t="s">
        <v>70</v>
      </c>
      <c r="B2" s="51"/>
      <c r="C2" s="51"/>
    </row>
    <row r="3" spans="1:5" s="11" customFormat="1" ht="11.25" customHeight="1" x14ac:dyDescent="0.25">
      <c r="A3" s="12"/>
      <c r="B3" s="12"/>
      <c r="C3" s="12"/>
    </row>
    <row r="4" spans="1:5" s="11" customFormat="1" x14ac:dyDescent="0.25">
      <c r="A4" s="52" t="s">
        <v>0</v>
      </c>
      <c r="B4" s="52"/>
      <c r="C4" s="12"/>
    </row>
    <row r="5" spans="1:5" s="11" customFormat="1" x14ac:dyDescent="0.25">
      <c r="A5" s="12"/>
      <c r="B5" s="29" t="s">
        <v>21</v>
      </c>
      <c r="C5" s="12"/>
    </row>
    <row r="6" spans="1:5" s="11" customFormat="1" x14ac:dyDescent="0.25">
      <c r="A6" s="12"/>
      <c r="B6" s="29" t="s">
        <v>20</v>
      </c>
      <c r="C6" s="12"/>
    </row>
    <row r="7" spans="1:5" s="11" customFormat="1" ht="15" customHeight="1" thickBot="1" x14ac:dyDescent="0.3">
      <c r="A7" s="12"/>
      <c r="B7" s="12"/>
      <c r="C7" s="12"/>
      <c r="E7" s="28">
        <f>SUM(E8:E46)</f>
        <v>0</v>
      </c>
    </row>
    <row r="8" spans="1:5" s="11" customFormat="1" ht="35.1" customHeight="1" thickBot="1" x14ac:dyDescent="0.3">
      <c r="A8" s="31">
        <v>1</v>
      </c>
      <c r="B8" s="30" t="s">
        <v>1</v>
      </c>
      <c r="C8" s="32"/>
      <c r="D8" s="50" t="str">
        <f>IF(C8&lt;&gt;"",IF(OR(C8=1,C8=2,C8=3,C8=4,C8=5),"","  Please enter a value from 1 to 5 instead"),"")</f>
        <v/>
      </c>
      <c r="E8" s="28" t="str">
        <f>IF(OR(C8=1,C8=2,C8=3,C8=4,C8=5),1,"")</f>
        <v/>
      </c>
    </row>
    <row r="9" spans="1:5" s="11" customFormat="1" ht="19.5" thickBot="1" x14ac:dyDescent="0.3">
      <c r="C9" s="25"/>
    </row>
    <row r="10" spans="1:5" s="11" customFormat="1" ht="35.1" customHeight="1" thickBot="1" x14ac:dyDescent="0.3">
      <c r="A10" s="31">
        <f>A8+1</f>
        <v>2</v>
      </c>
      <c r="B10" s="30" t="s">
        <v>3</v>
      </c>
      <c r="C10" s="32"/>
      <c r="D10" s="50" t="str">
        <f>IF(C10&lt;&gt;"",IF(OR(C10=1,C10=2,C10=3,C10=4,C10=5),"","  Please enter a value from 1 to 5 instead"),"")</f>
        <v/>
      </c>
      <c r="E10" s="28" t="str">
        <f>IF(OR(C10=1,C10=2,C10=3,C10=4,C10=5),1,"")</f>
        <v/>
      </c>
    </row>
    <row r="11" spans="1:5" s="26" customFormat="1" ht="16.5" thickBot="1" x14ac:dyDescent="0.3">
      <c r="C11" s="27"/>
    </row>
    <row r="12" spans="1:5" s="11" customFormat="1" ht="35.1" customHeight="1" thickBot="1" x14ac:dyDescent="0.3">
      <c r="A12" s="31">
        <f>A10+1</f>
        <v>3</v>
      </c>
      <c r="B12" s="30" t="s">
        <v>4</v>
      </c>
      <c r="C12" s="32"/>
      <c r="D12" s="50" t="str">
        <f>IF(C12&lt;&gt;"",IF(OR(C12=1,C12=2,C12=3,C12=4,C12=5),"","  Please enter a value from 1 to 5 instead"),"")</f>
        <v/>
      </c>
      <c r="E12" s="28" t="str">
        <f>IF(OR(C12=1,C12=2,C12=3,C12=4,C12=5),1,"")</f>
        <v/>
      </c>
    </row>
    <row r="13" spans="1:5" s="11" customFormat="1" ht="19.5" thickBot="1" x14ac:dyDescent="0.3">
      <c r="C13" s="25"/>
    </row>
    <row r="14" spans="1:5" s="11" customFormat="1" ht="35.1" customHeight="1" thickBot="1" x14ac:dyDescent="0.3">
      <c r="A14" s="31">
        <f>A12+1</f>
        <v>4</v>
      </c>
      <c r="B14" s="30" t="s">
        <v>5</v>
      </c>
      <c r="C14" s="32"/>
      <c r="D14" s="50" t="str">
        <f>IF(C14&lt;&gt;"",IF(OR(C14=1,C14=2,C14=3,C14=4,C14=5),"","  Please enter a value from 1 to 5 instead"),"")</f>
        <v/>
      </c>
      <c r="E14" s="28" t="str">
        <f>IF(OR(C14=1,C14=2,C14=3,C14=4,C14=5),1,"")</f>
        <v/>
      </c>
    </row>
    <row r="15" spans="1:5" s="11" customFormat="1" ht="19.5" thickBot="1" x14ac:dyDescent="0.3">
      <c r="C15" s="25"/>
    </row>
    <row r="16" spans="1:5" s="11" customFormat="1" ht="35.1" customHeight="1" thickBot="1" x14ac:dyDescent="0.3">
      <c r="A16" s="31">
        <f>A14+1</f>
        <v>5</v>
      </c>
      <c r="B16" s="30" t="s">
        <v>6</v>
      </c>
      <c r="C16" s="32"/>
      <c r="D16" s="50" t="str">
        <f>IF(C16&lt;&gt;"",IF(OR(C16=1,C16=2,C16=3,C16=4,C16=5),"","  Please enter a value from 1 to 5 instead"),"")</f>
        <v/>
      </c>
      <c r="E16" s="28" t="str">
        <f>IF(OR(C16=1,C16=2,C16=3,C16=4,C16=5),1,"")</f>
        <v/>
      </c>
    </row>
    <row r="17" spans="1:5" s="11" customFormat="1" ht="19.5" thickBot="1" x14ac:dyDescent="0.3">
      <c r="C17" s="25"/>
    </row>
    <row r="18" spans="1:5" s="11" customFormat="1" ht="35.1" customHeight="1" thickBot="1" x14ac:dyDescent="0.3">
      <c r="A18" s="31">
        <f>A16+1</f>
        <v>6</v>
      </c>
      <c r="B18" s="30" t="s">
        <v>2</v>
      </c>
      <c r="C18" s="32"/>
      <c r="D18" s="50" t="str">
        <f>IF(C18&lt;&gt;"",IF(OR(C18=1,C18=2,C18=3,C18=4,C18=5),"","  Please enter a value from 1 to 5 instead"),"")</f>
        <v/>
      </c>
      <c r="E18" s="28" t="str">
        <f>IF(OR(C18=1,C18=2,C18=3,C18=4,C18=5),1,"")</f>
        <v/>
      </c>
    </row>
    <row r="19" spans="1:5" s="11" customFormat="1" ht="19.5" thickBot="1" x14ac:dyDescent="0.3">
      <c r="C19" s="25"/>
    </row>
    <row r="20" spans="1:5" s="11" customFormat="1" ht="35.1" customHeight="1" thickBot="1" x14ac:dyDescent="0.3">
      <c r="A20" s="31">
        <f>A18+1</f>
        <v>7</v>
      </c>
      <c r="B20" s="30" t="s">
        <v>7</v>
      </c>
      <c r="C20" s="32"/>
      <c r="D20" s="50" t="str">
        <f>IF(C20&lt;&gt;"",IF(OR(C20=1,C20=2,C20=3,C20=4,C20=5),"","  Please enter a value from 1 to 5 instead"),"")</f>
        <v/>
      </c>
      <c r="E20" s="28" t="str">
        <f>IF(OR(C20=1,C20=2,C20=3,C20=4,C20=5),1,"")</f>
        <v/>
      </c>
    </row>
    <row r="21" spans="1:5" s="11" customFormat="1" ht="19.5" thickBot="1" x14ac:dyDescent="0.3">
      <c r="C21" s="25"/>
    </row>
    <row r="22" spans="1:5" s="11" customFormat="1" ht="35.1" customHeight="1" thickBot="1" x14ac:dyDescent="0.3">
      <c r="A22" s="31">
        <f>A20+1</f>
        <v>8</v>
      </c>
      <c r="B22" s="30" t="s">
        <v>8</v>
      </c>
      <c r="C22" s="32"/>
      <c r="D22" s="50" t="str">
        <f>IF(C22&lt;&gt;"",IF(OR(C22=1,C22=2,C22=3,C22=4,C22=5),"","  Please enter a value from 1 to 5 instead"),"")</f>
        <v/>
      </c>
      <c r="E22" s="28" t="str">
        <f>IF(OR(C22=1,C22=2,C22=3,C22=4,C22=5),1,"")</f>
        <v/>
      </c>
    </row>
    <row r="23" spans="1:5" s="11" customFormat="1" ht="19.5" thickBot="1" x14ac:dyDescent="0.3">
      <c r="C23" s="25"/>
    </row>
    <row r="24" spans="1:5" s="11" customFormat="1" ht="35.1" customHeight="1" thickBot="1" x14ac:dyDescent="0.3">
      <c r="A24" s="31">
        <f>A22+1</f>
        <v>9</v>
      </c>
      <c r="B24" s="30" t="s">
        <v>9</v>
      </c>
      <c r="C24" s="32"/>
      <c r="D24" s="50" t="str">
        <f>IF(C24&lt;&gt;"",IF(OR(C24=1,C24=2,C24=3,C24=4,C24=5),"","  Please enter a value from 1 to 5 instead"),"")</f>
        <v/>
      </c>
      <c r="E24" s="28" t="str">
        <f>IF(OR(C24=1,C24=2,C24=3,C24=4,C24=5),1,"")</f>
        <v/>
      </c>
    </row>
    <row r="25" spans="1:5" s="11" customFormat="1" ht="19.5" thickBot="1" x14ac:dyDescent="0.3">
      <c r="C25" s="25"/>
    </row>
    <row r="26" spans="1:5" s="11" customFormat="1" ht="35.1" customHeight="1" thickBot="1" x14ac:dyDescent="0.3">
      <c r="A26" s="31">
        <f>A24+1</f>
        <v>10</v>
      </c>
      <c r="B26" s="30" t="s">
        <v>22</v>
      </c>
      <c r="C26" s="32"/>
      <c r="D26" s="50" t="str">
        <f>IF(C26&lt;&gt;"",IF(OR(C26=1,C26=2,C26=3,C26=4,C26=5),"","  Please enter a value from 1 to 5 instead"),"")</f>
        <v/>
      </c>
      <c r="E26" s="28" t="str">
        <f>IF(OR(C26=1,C26=2,C26=3,C26=4,C26=5),1,"")</f>
        <v/>
      </c>
    </row>
    <row r="27" spans="1:5" s="11" customFormat="1" ht="19.5" thickBot="1" x14ac:dyDescent="0.3">
      <c r="C27" s="25"/>
    </row>
    <row r="28" spans="1:5" s="11" customFormat="1" ht="35.1" customHeight="1" thickBot="1" x14ac:dyDescent="0.3">
      <c r="A28" s="31">
        <f>A26+1</f>
        <v>11</v>
      </c>
      <c r="B28" s="30" t="s">
        <v>10</v>
      </c>
      <c r="C28" s="32"/>
      <c r="D28" s="50" t="str">
        <f>IF(C28&lt;&gt;"",IF(OR(C28=1,C28=2,C28=3,C28=4,C28=5),"","  Please enter a value from 1 to 5 instead"),"")</f>
        <v/>
      </c>
      <c r="E28" s="28" t="str">
        <f>IF(OR(C28=1,C28=2,C28=3,C28=4,C28=5),1,"")</f>
        <v/>
      </c>
    </row>
    <row r="29" spans="1:5" s="11" customFormat="1" ht="19.5" thickBot="1" x14ac:dyDescent="0.3">
      <c r="C29" s="25"/>
    </row>
    <row r="30" spans="1:5" s="11" customFormat="1" ht="35.1" customHeight="1" thickBot="1" x14ac:dyDescent="0.3">
      <c r="A30" s="31">
        <f>A28+1</f>
        <v>12</v>
      </c>
      <c r="B30" s="30" t="s">
        <v>11</v>
      </c>
      <c r="C30" s="32"/>
      <c r="D30" s="50" t="str">
        <f>IF(C30&lt;&gt;"",IF(OR(C30=1,C30=2,C30=3,C30=4,C30=5),"","  Please enter a value from 1 to 5 instead"),"")</f>
        <v/>
      </c>
      <c r="E30" s="28" t="str">
        <f>IF(OR(C30=1,C30=2,C30=3,C30=4,C30=5),1,"")</f>
        <v/>
      </c>
    </row>
    <row r="31" spans="1:5" s="11" customFormat="1" ht="19.5" thickBot="1" x14ac:dyDescent="0.3">
      <c r="C31" s="25"/>
    </row>
    <row r="32" spans="1:5" s="11" customFormat="1" ht="35.1" customHeight="1" thickBot="1" x14ac:dyDescent="0.3">
      <c r="A32" s="31">
        <f>A30+1</f>
        <v>13</v>
      </c>
      <c r="B32" s="30" t="s">
        <v>12</v>
      </c>
      <c r="C32" s="32"/>
      <c r="D32" s="50" t="str">
        <f>IF(C32&lt;&gt;"",IF(OR(C32=1,C32=2,C32=3,C32=4,C32=5),"","  Please enter a value from 1 to 5 instead"),"")</f>
        <v/>
      </c>
      <c r="E32" s="28" t="str">
        <f>IF(OR(C32=1,C32=2,C32=3,C32=4,C32=5),1,"")</f>
        <v/>
      </c>
    </row>
    <row r="33" spans="1:5" s="11" customFormat="1" ht="19.5" thickBot="1" x14ac:dyDescent="0.3">
      <c r="C33" s="25"/>
    </row>
    <row r="34" spans="1:5" s="11" customFormat="1" ht="35.1" customHeight="1" thickBot="1" x14ac:dyDescent="0.3">
      <c r="A34" s="31">
        <f>A32+1</f>
        <v>14</v>
      </c>
      <c r="B34" s="30" t="s">
        <v>13</v>
      </c>
      <c r="C34" s="32"/>
      <c r="D34" s="50" t="str">
        <f>IF(C34&lt;&gt;"",IF(OR(C34=1,C34=2,C34=3,C34=4,C34=5),"","  Please enter a value from 1 to 5 instead"),"")</f>
        <v/>
      </c>
      <c r="E34" s="28" t="str">
        <f>IF(OR(C34=1,C34=2,C34=3,C34=4,C34=5),1,"")</f>
        <v/>
      </c>
    </row>
    <row r="35" spans="1:5" s="11" customFormat="1" ht="19.5" thickBot="1" x14ac:dyDescent="0.3">
      <c r="C35" s="25"/>
    </row>
    <row r="36" spans="1:5" s="11" customFormat="1" ht="35.1" customHeight="1" thickBot="1" x14ac:dyDescent="0.3">
      <c r="A36" s="31">
        <f>A34+1</f>
        <v>15</v>
      </c>
      <c r="B36" s="30" t="s">
        <v>14</v>
      </c>
      <c r="C36" s="32"/>
      <c r="D36" s="50" t="str">
        <f>IF(C36&lt;&gt;"",IF(OR(C36=1,C36=2,C36=3,C36=4,C36=5),"","  Please enter a value from 1 to 5 instead"),"")</f>
        <v/>
      </c>
      <c r="E36" s="28" t="str">
        <f>IF(OR(C36=1,C36=2,C36=3,C36=4,C36=5),1,"")</f>
        <v/>
      </c>
    </row>
    <row r="37" spans="1:5" s="11" customFormat="1" ht="19.5" thickBot="1" x14ac:dyDescent="0.3">
      <c r="C37" s="25"/>
    </row>
    <row r="38" spans="1:5" s="11" customFormat="1" ht="35.1" customHeight="1" thickBot="1" x14ac:dyDescent="0.3">
      <c r="A38" s="31">
        <f>A36+1</f>
        <v>16</v>
      </c>
      <c r="B38" s="30" t="s">
        <v>15</v>
      </c>
      <c r="C38" s="32"/>
      <c r="D38" s="50" t="str">
        <f>IF(C38&lt;&gt;"",IF(OR(C38=1,C38=2,C38=3,C38=4,C38=5),"","  Please enter a value from 1 to 5 instead"),"")</f>
        <v/>
      </c>
      <c r="E38" s="28" t="str">
        <f>IF(OR(C38=1,C38=2,C38=3,C38=4,C38=5),1,"")</f>
        <v/>
      </c>
    </row>
    <row r="39" spans="1:5" s="11" customFormat="1" ht="19.5" thickBot="1" x14ac:dyDescent="0.3">
      <c r="C39" s="25"/>
    </row>
    <row r="40" spans="1:5" s="11" customFormat="1" ht="35.1" customHeight="1" thickBot="1" x14ac:dyDescent="0.3">
      <c r="A40" s="31">
        <f>A38+1</f>
        <v>17</v>
      </c>
      <c r="B40" s="30" t="s">
        <v>16</v>
      </c>
      <c r="C40" s="32"/>
      <c r="D40" s="50" t="str">
        <f>IF(C40&lt;&gt;"",IF(OR(C40=1,C40=2,C40=3,C40=4,C40=5),"","  Please enter a value from 1 to 5 instead"),"")</f>
        <v/>
      </c>
      <c r="E40" s="28" t="str">
        <f>IF(OR(C40=1,C40=2,C40=3,C40=4,C40=5),1,"")</f>
        <v/>
      </c>
    </row>
    <row r="41" spans="1:5" s="11" customFormat="1" ht="19.5" thickBot="1" x14ac:dyDescent="0.3">
      <c r="C41" s="25"/>
    </row>
    <row r="42" spans="1:5" s="11" customFormat="1" ht="35.1" customHeight="1" thickBot="1" x14ac:dyDescent="0.3">
      <c r="A42" s="31">
        <f>A40+1</f>
        <v>18</v>
      </c>
      <c r="B42" s="30" t="s">
        <v>17</v>
      </c>
      <c r="C42" s="32"/>
      <c r="D42" s="50" t="str">
        <f>IF(C42&lt;&gt;"",IF(OR(C42=1,C42=2,C42=3,C42=4,C42=5),"","  Please enter a value from 1 to 5 instead"),"")</f>
        <v/>
      </c>
      <c r="E42" s="28" t="str">
        <f>IF(OR(C42=1,C42=2,C42=3,C42=4,C42=5),1,"")</f>
        <v/>
      </c>
    </row>
    <row r="43" spans="1:5" s="11" customFormat="1" ht="19.5" thickBot="1" x14ac:dyDescent="0.3">
      <c r="C43" s="25"/>
    </row>
    <row r="44" spans="1:5" s="11" customFormat="1" ht="35.1" customHeight="1" thickBot="1" x14ac:dyDescent="0.3">
      <c r="A44" s="31">
        <f>A42+1</f>
        <v>19</v>
      </c>
      <c r="B44" s="30" t="s">
        <v>18</v>
      </c>
      <c r="C44" s="32"/>
      <c r="D44" s="50" t="str">
        <f>IF(C44&lt;&gt;"",IF(OR(C44=1,C44=2,C44=3,C44=4,C44=5),"","  Please enter a value from 1 to 5 instead"),"")</f>
        <v/>
      </c>
      <c r="E44" s="28" t="str">
        <f>IF(OR(C44=1,C44=2,C44=3,C44=4,C44=5),1,"")</f>
        <v/>
      </c>
    </row>
    <row r="45" spans="1:5" s="11" customFormat="1" ht="19.5" thickBot="1" x14ac:dyDescent="0.3">
      <c r="C45" s="25"/>
    </row>
    <row r="46" spans="1:5" s="11" customFormat="1" ht="35.1" customHeight="1" thickBot="1" x14ac:dyDescent="0.3">
      <c r="A46" s="31">
        <f>A44+1</f>
        <v>20</v>
      </c>
      <c r="B46" s="30" t="s">
        <v>19</v>
      </c>
      <c r="C46" s="32"/>
      <c r="D46" s="50" t="str">
        <f>IF(C46&lt;&gt;"",IF(OR(C46=1,C46=2,C46=3,C46=4,C46=5),"","  Please enter a value from 1 to 5 instead"),"")</f>
        <v/>
      </c>
      <c r="E46" s="28" t="str">
        <f>IF(OR(C46=1,C46=2,C46=3,C46=4,C46=5),1,"")</f>
        <v/>
      </c>
    </row>
    <row r="47" spans="1:5" s="11" customFormat="1" x14ac:dyDescent="0.25">
      <c r="A47" s="83" t="s">
        <v>72</v>
      </c>
      <c r="B47" s="83"/>
      <c r="C47" s="83"/>
    </row>
    <row r="48" spans="1:5" s="11" customFormat="1" x14ac:dyDescent="0.25">
      <c r="A48" s="53" t="str">
        <f>IF(E7=20,"Thank you for your answers. Please click on the REVERSAL tab to continue.","")</f>
        <v/>
      </c>
      <c r="B48" s="53"/>
      <c r="C48" s="53"/>
    </row>
    <row r="49" s="11" customFormat="1" x14ac:dyDescent="0.25"/>
    <row r="50" s="11" customFormat="1" x14ac:dyDescent="0.25"/>
    <row r="51" s="11" customFormat="1" x14ac:dyDescent="0.25"/>
    <row r="52" s="11" customFormat="1" x14ac:dyDescent="0.25"/>
    <row r="53" s="11" customFormat="1" x14ac:dyDescent="0.25"/>
    <row r="54" s="11" customFormat="1" x14ac:dyDescent="0.25"/>
    <row r="55" s="11" customFormat="1" x14ac:dyDescent="0.25"/>
    <row r="56" s="11" customFormat="1" x14ac:dyDescent="0.25"/>
    <row r="57" s="11" customFormat="1" x14ac:dyDescent="0.25"/>
    <row r="58" s="11" customFormat="1" x14ac:dyDescent="0.25"/>
    <row r="59" s="11" customFormat="1" x14ac:dyDescent="0.25"/>
    <row r="60" s="11" customFormat="1" x14ac:dyDescent="0.25"/>
    <row r="61" s="11" customFormat="1" x14ac:dyDescent="0.25"/>
    <row r="62" s="11" customFormat="1" x14ac:dyDescent="0.25"/>
    <row r="63" s="11" customFormat="1" x14ac:dyDescent="0.25"/>
    <row r="64" s="11" customFormat="1" x14ac:dyDescent="0.25"/>
    <row r="65" s="11" customFormat="1" x14ac:dyDescent="0.25"/>
    <row r="66" s="11" customFormat="1" x14ac:dyDescent="0.25"/>
    <row r="67" s="11" customFormat="1" x14ac:dyDescent="0.25"/>
    <row r="68" s="11" customFormat="1" x14ac:dyDescent="0.25"/>
    <row r="69" s="11" customFormat="1" x14ac:dyDescent="0.25"/>
    <row r="70" s="11" customFormat="1" x14ac:dyDescent="0.25"/>
    <row r="71" s="11" customFormat="1" x14ac:dyDescent="0.25"/>
    <row r="72" s="11" customFormat="1" x14ac:dyDescent="0.25"/>
    <row r="73" s="11" customFormat="1" x14ac:dyDescent="0.25"/>
    <row r="74" s="11" customFormat="1" x14ac:dyDescent="0.25"/>
    <row r="75" s="11" customFormat="1" x14ac:dyDescent="0.25"/>
    <row r="76" s="11" customFormat="1" x14ac:dyDescent="0.25"/>
    <row r="77" s="11" customFormat="1" x14ac:dyDescent="0.25"/>
    <row r="78" s="11" customFormat="1" x14ac:dyDescent="0.25"/>
    <row r="79" s="11" customFormat="1" x14ac:dyDescent="0.25"/>
    <row r="80" s="11" customFormat="1" x14ac:dyDescent="0.25"/>
    <row r="81" s="11" customFormat="1" x14ac:dyDescent="0.25"/>
    <row r="82" s="11" customFormat="1" x14ac:dyDescent="0.25"/>
    <row r="83" s="11" customFormat="1" x14ac:dyDescent="0.25"/>
    <row r="84" s="11" customFormat="1" x14ac:dyDescent="0.25"/>
    <row r="85" s="11" customFormat="1" x14ac:dyDescent="0.25"/>
    <row r="86" s="11" customFormat="1" x14ac:dyDescent="0.25"/>
    <row r="87" s="11" customFormat="1" x14ac:dyDescent="0.25"/>
    <row r="88" s="11" customFormat="1" x14ac:dyDescent="0.25"/>
    <row r="89" s="11" customFormat="1" x14ac:dyDescent="0.25"/>
    <row r="90" s="11" customFormat="1" x14ac:dyDescent="0.25"/>
    <row r="91" s="11" customFormat="1" x14ac:dyDescent="0.25"/>
    <row r="92" s="11" customFormat="1" x14ac:dyDescent="0.25"/>
    <row r="93" s="11" customFormat="1" x14ac:dyDescent="0.25"/>
    <row r="94" s="11" customFormat="1" x14ac:dyDescent="0.25"/>
    <row r="95" s="11" customFormat="1" x14ac:dyDescent="0.25"/>
    <row r="96" s="11" customFormat="1" x14ac:dyDescent="0.25"/>
    <row r="97" s="11" customFormat="1" x14ac:dyDescent="0.25"/>
    <row r="98" s="11" customFormat="1" x14ac:dyDescent="0.25"/>
    <row r="99" s="11" customFormat="1" x14ac:dyDescent="0.25"/>
    <row r="100" s="11" customFormat="1" x14ac:dyDescent="0.25"/>
    <row r="101" s="11" customFormat="1" x14ac:dyDescent="0.25"/>
    <row r="102" s="11" customFormat="1" x14ac:dyDescent="0.25"/>
    <row r="103" s="11" customFormat="1" x14ac:dyDescent="0.25"/>
    <row r="104" s="11" customFormat="1" x14ac:dyDescent="0.25"/>
    <row r="105" s="11" customFormat="1" x14ac:dyDescent="0.25"/>
    <row r="106" s="11" customFormat="1" x14ac:dyDescent="0.25"/>
    <row r="107" s="11" customFormat="1" x14ac:dyDescent="0.25"/>
    <row r="108" s="11" customFormat="1" x14ac:dyDescent="0.25"/>
    <row r="109" s="11" customFormat="1" x14ac:dyDescent="0.25"/>
    <row r="110" s="11" customFormat="1" x14ac:dyDescent="0.25"/>
    <row r="111" s="11" customFormat="1" x14ac:dyDescent="0.25"/>
    <row r="112" s="11" customFormat="1" x14ac:dyDescent="0.25"/>
    <row r="113" s="11" customFormat="1" x14ac:dyDescent="0.25"/>
    <row r="114" s="11" customFormat="1" x14ac:dyDescent="0.25"/>
    <row r="115" s="11" customFormat="1" x14ac:dyDescent="0.25"/>
    <row r="116" s="11" customFormat="1" x14ac:dyDescent="0.25"/>
    <row r="117" s="11" customFormat="1" x14ac:dyDescent="0.25"/>
    <row r="118" s="11" customFormat="1" x14ac:dyDescent="0.25"/>
    <row r="119" s="11" customFormat="1" x14ac:dyDescent="0.25"/>
    <row r="120" s="11" customFormat="1" x14ac:dyDescent="0.25"/>
    <row r="121" s="11" customFormat="1" x14ac:dyDescent="0.25"/>
    <row r="122" s="11" customFormat="1" x14ac:dyDescent="0.25"/>
    <row r="123" s="11" customFormat="1" x14ac:dyDescent="0.25"/>
    <row r="124" s="11" customFormat="1" x14ac:dyDescent="0.25"/>
    <row r="125" s="11" customFormat="1" x14ac:dyDescent="0.25"/>
    <row r="126" s="11" customFormat="1" x14ac:dyDescent="0.25"/>
    <row r="127" s="11" customFormat="1" x14ac:dyDescent="0.25"/>
    <row r="128" s="11" customFormat="1" x14ac:dyDescent="0.25"/>
    <row r="129" s="11" customFormat="1" x14ac:dyDescent="0.25"/>
    <row r="130" s="11" customFormat="1" x14ac:dyDescent="0.25"/>
    <row r="131" s="11" customFormat="1" x14ac:dyDescent="0.25"/>
    <row r="132" s="11" customFormat="1" x14ac:dyDescent="0.25"/>
    <row r="133" s="11" customFormat="1" x14ac:dyDescent="0.25"/>
    <row r="134" s="11" customFormat="1" x14ac:dyDescent="0.25"/>
    <row r="135" s="11" customFormat="1" x14ac:dyDescent="0.25"/>
    <row r="136" s="11" customFormat="1" x14ac:dyDescent="0.25"/>
    <row r="137" s="11" customFormat="1" x14ac:dyDescent="0.25"/>
    <row r="138" s="11" customFormat="1" x14ac:dyDescent="0.25"/>
    <row r="139" s="11" customFormat="1" x14ac:dyDescent="0.25"/>
    <row r="140" s="11" customFormat="1" x14ac:dyDescent="0.25"/>
    <row r="141" s="11" customFormat="1" x14ac:dyDescent="0.25"/>
    <row r="142" s="11" customFormat="1" x14ac:dyDescent="0.25"/>
    <row r="143" s="11" customFormat="1" x14ac:dyDescent="0.25"/>
    <row r="144" s="11" customFormat="1" x14ac:dyDescent="0.25"/>
    <row r="145" s="11" customFormat="1" x14ac:dyDescent="0.25"/>
    <row r="146" s="11" customFormat="1" x14ac:dyDescent="0.25"/>
    <row r="147" s="11" customFormat="1" x14ac:dyDescent="0.25"/>
    <row r="148" s="11" customFormat="1" x14ac:dyDescent="0.25"/>
    <row r="149" s="11" customFormat="1" x14ac:dyDescent="0.25"/>
    <row r="150" s="11" customFormat="1" x14ac:dyDescent="0.25"/>
    <row r="151" s="11" customFormat="1" x14ac:dyDescent="0.25"/>
    <row r="152" s="11" customFormat="1" x14ac:dyDescent="0.25"/>
    <row r="153" s="11" customFormat="1" x14ac:dyDescent="0.25"/>
    <row r="154" s="11" customFormat="1" x14ac:dyDescent="0.25"/>
    <row r="155" s="11" customFormat="1" x14ac:dyDescent="0.25"/>
    <row r="156" s="11" customFormat="1" x14ac:dyDescent="0.25"/>
  </sheetData>
  <sheetProtection algorithmName="SHA-512" hashValue="ab2lwfcY57F6Le+zhxQ9vpJm2/NjmQ9d18cd8GqzT2lmEZSSJQRTVoXLfA3NWCNJc2REJFgdkx971wnhJbADRg==" saltValue="AoMOskL0iOnBIsyD22htFg==" spinCount="100000" sheet="1" objects="1" scenarios="1" selectLockedCells="1"/>
  <mergeCells count="5">
    <mergeCell ref="A2:C2"/>
    <mergeCell ref="A4:B4"/>
    <mergeCell ref="A1:C1"/>
    <mergeCell ref="A48:C48"/>
    <mergeCell ref="A47:C47"/>
  </mergeCells>
  <hyperlinks>
    <hyperlink ref="A1:C1" r:id="rId1" display="Introversion/Extraversion Assessment from Scientific American "/>
    <hyperlink ref="A47:C47" r:id="rId2" display="From http://digitalcitizen.ca/2016/03/13/introversion-extraversion-assessment-excel/"/>
  </hyperlinks>
  <pageMargins left="0.7" right="0.7" top="0.75" bottom="0.75" header="0.3" footer="0.3"/>
  <pageSetup orientation="portrait" horizontalDpi="4294967292"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9"/>
  <sheetViews>
    <sheetView workbookViewId="0">
      <pane ySplit="6" topLeftCell="A7" activePane="bottomLeft" state="frozen"/>
      <selection pane="bottomLeft" sqref="A1:E1"/>
    </sheetView>
  </sheetViews>
  <sheetFormatPr defaultRowHeight="18.75" x14ac:dyDescent="0.25"/>
  <cols>
    <col min="1" max="1" width="5.7109375" style="36" customWidth="1"/>
    <col min="2" max="2" width="57.140625" style="36" customWidth="1"/>
    <col min="3" max="3" width="8.7109375" style="36" customWidth="1"/>
    <col min="4" max="4" width="9.7109375" style="36" customWidth="1"/>
    <col min="5" max="5" width="8.7109375" style="36" customWidth="1"/>
    <col min="6" max="10" width="9.140625" style="36"/>
    <col min="11" max="11" width="13.5703125" style="36" customWidth="1"/>
    <col min="12" max="16384" width="9.140625" style="36"/>
  </cols>
  <sheetData>
    <row r="1" spans="1:5" ht="27" customHeight="1" x14ac:dyDescent="0.25">
      <c r="A1" s="78" t="s">
        <v>64</v>
      </c>
      <c r="B1" s="78"/>
      <c r="C1" s="78"/>
      <c r="D1" s="78"/>
      <c r="E1" s="78"/>
    </row>
    <row r="2" spans="1:5" ht="51.75" customHeight="1" x14ac:dyDescent="0.25">
      <c r="A2" s="56" t="s">
        <v>45</v>
      </c>
      <c r="B2" s="56"/>
      <c r="C2" s="56"/>
      <c r="D2" s="56"/>
      <c r="E2" s="56"/>
    </row>
    <row r="3" spans="1:5" ht="11.25" customHeight="1" x14ac:dyDescent="0.25">
      <c r="A3" s="56"/>
      <c r="B3" s="56"/>
      <c r="C3" s="56"/>
      <c r="D3" s="56"/>
      <c r="E3" s="56"/>
    </row>
    <row r="4" spans="1:5" ht="11.25" customHeight="1" x14ac:dyDescent="0.25">
      <c r="A4" s="37"/>
      <c r="B4" s="38"/>
    </row>
    <row r="5" spans="1:5" x14ac:dyDescent="0.25">
      <c r="A5" s="37"/>
      <c r="B5" s="38"/>
      <c r="C5" s="57" t="s">
        <v>23</v>
      </c>
      <c r="D5" s="58" t="s">
        <v>24</v>
      </c>
      <c r="E5" s="59" t="s">
        <v>54</v>
      </c>
    </row>
    <row r="6" spans="1:5" ht="19.5" thickBot="1" x14ac:dyDescent="0.3">
      <c r="A6" s="37"/>
      <c r="B6" s="37"/>
      <c r="C6" s="57"/>
      <c r="D6" s="58"/>
      <c r="E6" s="59"/>
    </row>
    <row r="7" spans="1:5" ht="35.1" customHeight="1" thickBot="1" x14ac:dyDescent="0.3">
      <c r="A7" s="39">
        <v>1</v>
      </c>
      <c r="B7" s="40" t="s">
        <v>25</v>
      </c>
      <c r="C7" s="41" t="str">
        <f>IF(START!$E$7=20,START!C8,"")</f>
        <v/>
      </c>
      <c r="D7" s="42"/>
      <c r="E7" s="43" t="str">
        <f>IF(START!$E$7=20,C7,"")</f>
        <v/>
      </c>
    </row>
    <row r="8" spans="1:5" ht="19.5" thickBot="1" x14ac:dyDescent="0.3">
      <c r="C8" s="44"/>
      <c r="E8" s="37"/>
    </row>
    <row r="9" spans="1:5" ht="35.1" customHeight="1" thickBot="1" x14ac:dyDescent="0.3">
      <c r="A9" s="39">
        <f>A7+1</f>
        <v>2</v>
      </c>
      <c r="B9" s="40" t="s">
        <v>26</v>
      </c>
      <c r="C9" s="41" t="str">
        <f>IF(START!$E$7=20,START!C10,"")</f>
        <v/>
      </c>
      <c r="D9" s="45" t="str">
        <f>IF(C9="","",IF(C9=1,5,IF(C9=2,4,IF(C9=4,2,IF(C9=5,1,3)))))</f>
        <v/>
      </c>
      <c r="E9" s="43" t="str">
        <f>IF(START!$E$7=20,D9,"")</f>
        <v/>
      </c>
    </row>
    <row r="10" spans="1:5" s="46" customFormat="1" ht="16.5" thickBot="1" x14ac:dyDescent="0.3">
      <c r="C10" s="47"/>
      <c r="E10" s="48"/>
    </row>
    <row r="11" spans="1:5" ht="35.1" customHeight="1" thickBot="1" x14ac:dyDescent="0.3">
      <c r="A11" s="39">
        <f>A9+1</f>
        <v>3</v>
      </c>
      <c r="B11" s="40" t="s">
        <v>27</v>
      </c>
      <c r="C11" s="41" t="str">
        <f>IF(START!$E$7=20,START!C12,"")</f>
        <v/>
      </c>
      <c r="D11" s="45" t="str">
        <f>IF(C11="","",IF(C11=1,5,IF(C11=2,4,IF(C11=4,2,IF(C11=5,1,3)))))</f>
        <v/>
      </c>
      <c r="E11" s="43" t="str">
        <f>IF(START!$E$7=20,D11,"")</f>
        <v/>
      </c>
    </row>
    <row r="12" spans="1:5" ht="19.5" thickBot="1" x14ac:dyDescent="0.3">
      <c r="C12" s="44"/>
      <c r="E12" s="37"/>
    </row>
    <row r="13" spans="1:5" ht="35.1" customHeight="1" thickBot="1" x14ac:dyDescent="0.3">
      <c r="A13" s="39">
        <f>A11+1</f>
        <v>4</v>
      </c>
      <c r="B13" s="40" t="s">
        <v>28</v>
      </c>
      <c r="C13" s="41" t="str">
        <f>IF(START!$E$7=20,START!C14,"")</f>
        <v/>
      </c>
      <c r="D13" s="45" t="str">
        <f>IF(C13="","",IF(C13=1,5,IF(C13=2,4,IF(C13=4,2,IF(C13=5,1,3)))))</f>
        <v/>
      </c>
      <c r="E13" s="43" t="str">
        <f>IF(START!$E$7=20,D13,"")</f>
        <v/>
      </c>
    </row>
    <row r="14" spans="1:5" ht="19.5" thickBot="1" x14ac:dyDescent="0.3">
      <c r="C14" s="44"/>
      <c r="E14" s="37"/>
    </row>
    <row r="15" spans="1:5" ht="35.1" customHeight="1" thickBot="1" x14ac:dyDescent="0.3">
      <c r="A15" s="39">
        <f>A13+1</f>
        <v>5</v>
      </c>
      <c r="B15" s="40" t="s">
        <v>29</v>
      </c>
      <c r="C15" s="41" t="str">
        <f>IF(START!$E$7=20,START!C16,"")</f>
        <v/>
      </c>
      <c r="D15" s="42"/>
      <c r="E15" s="43" t="str">
        <f>IF(START!$E$7=20,C15,"")</f>
        <v/>
      </c>
    </row>
    <row r="16" spans="1:5" ht="19.5" thickBot="1" x14ac:dyDescent="0.3">
      <c r="C16" s="44"/>
      <c r="E16" s="37"/>
    </row>
    <row r="17" spans="1:5" ht="35.1" customHeight="1" thickBot="1" x14ac:dyDescent="0.3">
      <c r="A17" s="39">
        <f>A15+1</f>
        <v>6</v>
      </c>
      <c r="B17" s="40" t="s">
        <v>30</v>
      </c>
      <c r="C17" s="41" t="str">
        <f>IF(START!$E$7=20,START!C18,"")</f>
        <v/>
      </c>
      <c r="D17" s="45" t="str">
        <f>IF(C17="","",IF(C17=1,5,IF(C17=2,4,IF(C17=4,2,IF(C17=5,1,3)))))</f>
        <v/>
      </c>
      <c r="E17" s="43" t="str">
        <f>IF(START!$E$7=20,D17,"")</f>
        <v/>
      </c>
    </row>
    <row r="18" spans="1:5" ht="19.5" thickBot="1" x14ac:dyDescent="0.3">
      <c r="C18" s="44"/>
      <c r="E18" s="37"/>
    </row>
    <row r="19" spans="1:5" ht="35.1" customHeight="1" thickBot="1" x14ac:dyDescent="0.3">
      <c r="A19" s="39">
        <f>A17+1</f>
        <v>7</v>
      </c>
      <c r="B19" s="40" t="s">
        <v>31</v>
      </c>
      <c r="C19" s="41" t="str">
        <f>IF(START!$E$7=20,START!C20,"")</f>
        <v/>
      </c>
      <c r="D19" s="45" t="str">
        <f>IF(C19="","",IF(C19=1,5,IF(C19=2,4,IF(C19=4,2,IF(C19=5,1,3)))))</f>
        <v/>
      </c>
      <c r="E19" s="43" t="str">
        <f>IF(START!$E$7=20,D19,"")</f>
        <v/>
      </c>
    </row>
    <row r="20" spans="1:5" ht="19.5" thickBot="1" x14ac:dyDescent="0.3">
      <c r="C20" s="44"/>
      <c r="E20" s="37"/>
    </row>
    <row r="21" spans="1:5" ht="35.1" customHeight="1" thickBot="1" x14ac:dyDescent="0.3">
      <c r="A21" s="39">
        <f>A19+1</f>
        <v>8</v>
      </c>
      <c r="B21" s="40" t="s">
        <v>32</v>
      </c>
      <c r="C21" s="41" t="str">
        <f>IF(START!$E$7=20,START!C22,"")</f>
        <v/>
      </c>
      <c r="D21" s="42"/>
      <c r="E21" s="43" t="str">
        <f>IF(START!$E$7=20,C21,"")</f>
        <v/>
      </c>
    </row>
    <row r="22" spans="1:5" ht="19.5" thickBot="1" x14ac:dyDescent="0.3">
      <c r="C22" s="44"/>
      <c r="E22" s="37"/>
    </row>
    <row r="23" spans="1:5" ht="35.1" customHeight="1" thickBot="1" x14ac:dyDescent="0.3">
      <c r="A23" s="39">
        <f>A21+1</f>
        <v>9</v>
      </c>
      <c r="B23" s="40" t="s">
        <v>33</v>
      </c>
      <c r="C23" s="41" t="str">
        <f>IF(START!$E$7=20,START!C24,"")</f>
        <v/>
      </c>
      <c r="D23" s="42"/>
      <c r="E23" s="43" t="str">
        <f>IF(START!$E$7=20,C23,"")</f>
        <v/>
      </c>
    </row>
    <row r="24" spans="1:5" ht="19.5" thickBot="1" x14ac:dyDescent="0.3">
      <c r="C24" s="44"/>
      <c r="E24" s="37"/>
    </row>
    <row r="25" spans="1:5" ht="35.1" customHeight="1" thickBot="1" x14ac:dyDescent="0.3">
      <c r="A25" s="39">
        <f>A23+1</f>
        <v>10</v>
      </c>
      <c r="B25" s="40" t="s">
        <v>34</v>
      </c>
      <c r="C25" s="41" t="str">
        <f>IF(START!$E$7=20,START!C26,"")</f>
        <v/>
      </c>
      <c r="D25" s="42"/>
      <c r="E25" s="43" t="str">
        <f>IF(START!$E$7=20,C25,"")</f>
        <v/>
      </c>
    </row>
    <row r="26" spans="1:5" ht="19.5" thickBot="1" x14ac:dyDescent="0.3">
      <c r="C26" s="44"/>
      <c r="E26" s="37"/>
    </row>
    <row r="27" spans="1:5" ht="35.1" customHeight="1" thickBot="1" x14ac:dyDescent="0.3">
      <c r="A27" s="39">
        <f>A25+1</f>
        <v>11</v>
      </c>
      <c r="B27" s="40" t="s">
        <v>35</v>
      </c>
      <c r="C27" s="41" t="str">
        <f>IF(START!$E$7=20,START!C28,"")</f>
        <v/>
      </c>
      <c r="D27" s="42"/>
      <c r="E27" s="43" t="str">
        <f>IF(START!$E$7=20,C27,"")</f>
        <v/>
      </c>
    </row>
    <row r="28" spans="1:5" ht="19.5" thickBot="1" x14ac:dyDescent="0.3">
      <c r="C28" s="44"/>
      <c r="E28" s="37"/>
    </row>
    <row r="29" spans="1:5" ht="35.1" customHeight="1" thickBot="1" x14ac:dyDescent="0.3">
      <c r="A29" s="39">
        <f>A27+1</f>
        <v>12</v>
      </c>
      <c r="B29" s="40" t="s">
        <v>36</v>
      </c>
      <c r="C29" s="41" t="str">
        <f>IF(START!$E$7=20,START!C30,"")</f>
        <v/>
      </c>
      <c r="D29" s="42"/>
      <c r="E29" s="43" t="str">
        <f>IF(START!$E$7=20,C29,"")</f>
        <v/>
      </c>
    </row>
    <row r="30" spans="1:5" ht="19.5" thickBot="1" x14ac:dyDescent="0.3">
      <c r="C30" s="44"/>
      <c r="E30" s="37"/>
    </row>
    <row r="31" spans="1:5" ht="35.1" customHeight="1" thickBot="1" x14ac:dyDescent="0.3">
      <c r="A31" s="39">
        <f>A29+1</f>
        <v>13</v>
      </c>
      <c r="B31" s="40" t="s">
        <v>37</v>
      </c>
      <c r="C31" s="41" t="str">
        <f>IF(START!$E$7=20,START!C32,"")</f>
        <v/>
      </c>
      <c r="D31" s="45" t="str">
        <f>IF(C31="","",IF(C31=1,5,IF(C31=2,4,IF(C31=4,2,IF(C31=5,1,3)))))</f>
        <v/>
      </c>
      <c r="E31" s="43" t="str">
        <f>IF(START!$E$7=20,D31,"")</f>
        <v/>
      </c>
    </row>
    <row r="32" spans="1:5" ht="19.5" thickBot="1" x14ac:dyDescent="0.3">
      <c r="C32" s="44"/>
      <c r="E32" s="37"/>
    </row>
    <row r="33" spans="1:6" ht="35.1" customHeight="1" thickBot="1" x14ac:dyDescent="0.3">
      <c r="A33" s="39">
        <f>A31+1</f>
        <v>14</v>
      </c>
      <c r="B33" s="40" t="s">
        <v>38</v>
      </c>
      <c r="C33" s="41" t="str">
        <f>IF(START!$E$7=20,START!C34,"")</f>
        <v/>
      </c>
      <c r="D33" s="42"/>
      <c r="E33" s="43" t="str">
        <f>IF(START!$E$7=20,C33,"")</f>
        <v/>
      </c>
    </row>
    <row r="34" spans="1:6" ht="19.5" thickBot="1" x14ac:dyDescent="0.3">
      <c r="C34" s="44"/>
      <c r="E34" s="37"/>
    </row>
    <row r="35" spans="1:6" ht="35.1" customHeight="1" thickBot="1" x14ac:dyDescent="0.3">
      <c r="A35" s="39">
        <f>A33+1</f>
        <v>15</v>
      </c>
      <c r="B35" s="40" t="s">
        <v>39</v>
      </c>
      <c r="C35" s="41" t="str">
        <f>IF(START!$E$7=20,START!C36,"")</f>
        <v/>
      </c>
      <c r="D35" s="45" t="str">
        <f>IF(C35="","",IF(C35=1,5,IF(C35=2,4,IF(C35=4,2,IF(C35=5,1,3)))))</f>
        <v/>
      </c>
      <c r="E35" s="43" t="str">
        <f>IF(START!$E$7=20,D35,"")</f>
        <v/>
      </c>
    </row>
    <row r="36" spans="1:6" ht="19.5" thickBot="1" x14ac:dyDescent="0.3">
      <c r="C36" s="44"/>
      <c r="E36" s="37"/>
    </row>
    <row r="37" spans="1:6" ht="35.1" customHeight="1" thickBot="1" x14ac:dyDescent="0.3">
      <c r="A37" s="39">
        <f>A35+1</f>
        <v>16</v>
      </c>
      <c r="B37" s="40" t="s">
        <v>40</v>
      </c>
      <c r="C37" s="41" t="str">
        <f>IF(START!$E$7=20,START!C38,"")</f>
        <v/>
      </c>
      <c r="D37" s="42"/>
      <c r="E37" s="43" t="str">
        <f>IF(START!$E$7=20,C37,"")</f>
        <v/>
      </c>
    </row>
    <row r="38" spans="1:6" ht="19.5" thickBot="1" x14ac:dyDescent="0.3">
      <c r="C38" s="44"/>
      <c r="E38" s="37"/>
    </row>
    <row r="39" spans="1:6" ht="35.1" customHeight="1" thickBot="1" x14ac:dyDescent="0.3">
      <c r="A39" s="39">
        <f>A37+1</f>
        <v>17</v>
      </c>
      <c r="B39" s="40" t="s">
        <v>41</v>
      </c>
      <c r="C39" s="41" t="str">
        <f>IF(START!$E$7=20,START!C40,"")</f>
        <v/>
      </c>
      <c r="D39" s="42"/>
      <c r="E39" s="43" t="str">
        <f>IF(START!$E$7=20,C39,"")</f>
        <v/>
      </c>
    </row>
    <row r="40" spans="1:6" ht="19.5" thickBot="1" x14ac:dyDescent="0.3">
      <c r="C40" s="44"/>
      <c r="E40" s="37"/>
    </row>
    <row r="41" spans="1:6" ht="35.1" customHeight="1" thickBot="1" x14ac:dyDescent="0.3">
      <c r="A41" s="39">
        <f>A39+1</f>
        <v>18</v>
      </c>
      <c r="B41" s="40" t="s">
        <v>42</v>
      </c>
      <c r="C41" s="41" t="str">
        <f>IF(START!$E$7=20,START!C42,"")</f>
        <v/>
      </c>
      <c r="D41" s="45" t="str">
        <f>IF(C41="","",IF(C41=1,5,IF(C41=2,4,IF(C41=4,2,IF(C41=5,1,3)))))</f>
        <v/>
      </c>
      <c r="E41" s="43" t="str">
        <f>IF(START!$E$7=20,D41,"")</f>
        <v/>
      </c>
    </row>
    <row r="42" spans="1:6" ht="19.5" thickBot="1" x14ac:dyDescent="0.3">
      <c r="C42" s="44"/>
      <c r="E42" s="37"/>
    </row>
    <row r="43" spans="1:6" ht="35.1" customHeight="1" thickBot="1" x14ac:dyDescent="0.3">
      <c r="A43" s="39">
        <f>A41+1</f>
        <v>19</v>
      </c>
      <c r="B43" s="40" t="s">
        <v>43</v>
      </c>
      <c r="C43" s="41" t="str">
        <f>IF(START!$E$7=20,START!C44,"")</f>
        <v/>
      </c>
      <c r="D43" s="42"/>
      <c r="E43" s="43" t="str">
        <f>IF(START!$E$7=20,C43,"")</f>
        <v/>
      </c>
    </row>
    <row r="44" spans="1:6" ht="19.5" thickBot="1" x14ac:dyDescent="0.3">
      <c r="C44" s="44"/>
      <c r="E44" s="37"/>
    </row>
    <row r="45" spans="1:6" ht="35.1" customHeight="1" thickBot="1" x14ac:dyDescent="0.3">
      <c r="A45" s="39">
        <f>A43+1</f>
        <v>20</v>
      </c>
      <c r="B45" s="40" t="s">
        <v>44</v>
      </c>
      <c r="C45" s="41" t="str">
        <f>IF(START!$E$7=20,START!C46,"")</f>
        <v/>
      </c>
      <c r="D45" s="45" t="str">
        <f>IF(C45="","",IF(C45=1,5,IF(C45=2,4,IF(C45=4,2,IF(C45=5,1,3)))))</f>
        <v/>
      </c>
      <c r="E45" s="43" t="str">
        <f>IF(START!$E$7=20,D45,"")</f>
        <v/>
      </c>
    </row>
    <row r="46" spans="1:6" ht="18.75" customHeight="1" x14ac:dyDescent="0.25">
      <c r="A46" s="81" t="s">
        <v>72</v>
      </c>
      <c r="B46" s="81"/>
      <c r="C46" s="55" t="str">
        <f>IF(START!$E$7=20,"AVERAGE","")</f>
        <v/>
      </c>
      <c r="D46" s="55"/>
      <c r="E46" s="54" t="str">
        <f>IF(START!$E$7=20,ROUND(SUM(REVERSAL!E7:E45)/20,1),"")</f>
        <v/>
      </c>
    </row>
    <row r="47" spans="1:6" x14ac:dyDescent="0.25">
      <c r="A47" s="82"/>
      <c r="B47" s="82"/>
      <c r="C47" s="55"/>
      <c r="D47" s="55"/>
      <c r="E47" s="54"/>
    </row>
    <row r="48" spans="1:6" x14ac:dyDescent="0.25">
      <c r="B48" s="49" t="str">
        <f>IF(START!$E$7=20,"Please click on the RESULTS Tab to see your Results.","")</f>
        <v/>
      </c>
      <c r="E48" s="36" t="str">
        <f>IF(START!$E$7=20,ROUND(SUM(REVERSAL!E7:E25)/10,1),"")</f>
        <v/>
      </c>
      <c r="F48" s="36" t="str">
        <f>IF(E48&lt;3.01,"Mild",IF(E48&gt;3.89,"Strong","Moderate"))</f>
        <v>Strong</v>
      </c>
    </row>
    <row r="49" spans="5:6" x14ac:dyDescent="0.25">
      <c r="E49" s="36" t="str">
        <f>IF(START!$E$7=20,ROUND(SUM(REVERSAL!E27:E45)/10,1),"")</f>
        <v/>
      </c>
      <c r="F49" s="36" t="str">
        <f>IF(E49&lt;3.01,"Mild",IF(E49&gt;3.89,"Strong","Moderate"))</f>
        <v>Strong</v>
      </c>
    </row>
  </sheetData>
  <sheetProtection algorithmName="SHA-512" hashValue="BX8GitgPD62sInbKmBfrqDhPjk7dWhKwXgh6D4CQ0SUhnkYEPZFnbHEgNJLQsOWPbelOoPBCuq8TUHPynlK4VA==" saltValue="DPCZ+G5QNJRbkq8EIyv2gQ==" spinCount="100000" sheet="1" objects="1" scenarios="1" selectLockedCells="1"/>
  <mergeCells count="8">
    <mergeCell ref="A1:E1"/>
    <mergeCell ref="E46:E47"/>
    <mergeCell ref="C46:D47"/>
    <mergeCell ref="A2:E3"/>
    <mergeCell ref="C5:C6"/>
    <mergeCell ref="D5:D6"/>
    <mergeCell ref="E5:E6"/>
    <mergeCell ref="A46:B47"/>
  </mergeCells>
  <hyperlinks>
    <hyperlink ref="A1:E1" r:id="rId1" display="Introversion / Extraversion Assessment from Scientific American "/>
    <hyperlink ref="A46:B47" r:id="rId2" display="From http://digitalcitizen.ca/2016/03/13/introversion-extraversion-assessment-excel/"/>
  </hyperlinks>
  <pageMargins left="0.7" right="0.7" top="0.75" bottom="0.75" header="0.3" footer="0.3"/>
  <pageSetup orientation="portrait" horizontalDpi="4294967292" verticalDpi="0" r:id="rId3"/>
  <ignoredErrors>
    <ignoredError sqref="C7:C45"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94"/>
  <sheetViews>
    <sheetView workbookViewId="0">
      <selection sqref="A1:I1"/>
    </sheetView>
  </sheetViews>
  <sheetFormatPr defaultRowHeight="18.75" x14ac:dyDescent="0.3"/>
  <cols>
    <col min="1" max="1" width="13.7109375" style="2" customWidth="1"/>
    <col min="2" max="3" width="8.7109375" style="2" customWidth="1"/>
    <col min="4" max="4" width="10.7109375" style="2" customWidth="1"/>
    <col min="5" max="5" width="6.85546875" style="2" customWidth="1"/>
    <col min="6" max="8" width="8.7109375" style="2" customWidth="1"/>
    <col min="9" max="9" width="15.28515625" style="2" customWidth="1"/>
    <col min="10" max="10" width="8.7109375" style="3" customWidth="1"/>
    <col min="11" max="43" width="9.140625" style="3"/>
    <col min="44" max="16384" width="9.140625" style="2"/>
  </cols>
  <sheetData>
    <row r="1" spans="1:16" s="12" customFormat="1" ht="27" customHeight="1" x14ac:dyDescent="0.25">
      <c r="A1" s="78" t="s">
        <v>64</v>
      </c>
      <c r="B1" s="78"/>
      <c r="C1" s="78"/>
      <c r="D1" s="78"/>
      <c r="E1" s="78"/>
      <c r="F1" s="78"/>
      <c r="G1" s="78"/>
      <c r="H1" s="78"/>
      <c r="I1" s="78"/>
      <c r="J1" s="63"/>
      <c r="K1" s="63"/>
      <c r="L1" s="63"/>
      <c r="M1" s="63"/>
      <c r="N1" s="63"/>
      <c r="O1" s="63"/>
      <c r="P1" s="63"/>
    </row>
    <row r="2" spans="1:16" s="12" customFormat="1" ht="60" customHeight="1" x14ac:dyDescent="0.25">
      <c r="A2" s="51" t="s">
        <v>55</v>
      </c>
      <c r="B2" s="51"/>
      <c r="C2" s="51"/>
      <c r="D2" s="51"/>
      <c r="E2" s="51"/>
      <c r="F2" s="51"/>
      <c r="G2" s="51"/>
      <c r="H2" s="51"/>
      <c r="I2" s="51"/>
      <c r="J2" s="63"/>
      <c r="K2" s="63"/>
      <c r="L2" s="63"/>
      <c r="M2" s="63"/>
      <c r="N2" s="63"/>
      <c r="O2" s="63"/>
      <c r="P2" s="63"/>
    </row>
    <row r="3" spans="1:16" s="3" customFormat="1" ht="23.25" x14ac:dyDescent="0.35">
      <c r="A3" s="14" t="str">
        <f>IF(START!$E$7=20,REVERSAL!E46,"")</f>
        <v/>
      </c>
      <c r="B3" s="13" t="s">
        <v>53</v>
      </c>
      <c r="J3" s="63"/>
      <c r="K3" s="63"/>
      <c r="L3" s="63"/>
      <c r="M3" s="63"/>
      <c r="N3" s="63"/>
      <c r="O3" s="63"/>
      <c r="P3" s="63"/>
    </row>
    <row r="4" spans="1:16" s="3" customFormat="1" ht="9.75" customHeight="1" thickBot="1" x14ac:dyDescent="0.35"/>
    <row r="5" spans="1:16" s="10" customFormat="1" ht="24.95" customHeight="1" thickBot="1" x14ac:dyDescent="0.3">
      <c r="A5" s="18" t="s">
        <v>47</v>
      </c>
      <c r="B5" s="19" t="s">
        <v>46</v>
      </c>
      <c r="C5" s="20"/>
      <c r="D5" s="21"/>
    </row>
    <row r="6" spans="1:16" s="10" customFormat="1" ht="24.95" customHeight="1" thickBot="1" x14ac:dyDescent="0.3">
      <c r="A6" s="17" t="s">
        <v>52</v>
      </c>
      <c r="B6" s="4" t="s">
        <v>48</v>
      </c>
      <c r="C6" s="4"/>
      <c r="D6" s="5"/>
      <c r="E6" s="60" t="str">
        <f>IF(AND(START!$E$7=20,$A$3&lt;3.1),"You are probably an INTROvert","")</f>
        <v/>
      </c>
      <c r="F6" s="61"/>
      <c r="G6" s="61"/>
      <c r="H6" s="61"/>
      <c r="I6" s="61"/>
    </row>
    <row r="7" spans="1:16" s="10" customFormat="1" ht="24.95" customHeight="1" thickBot="1" x14ac:dyDescent="0.3">
      <c r="A7" s="16" t="s">
        <v>50</v>
      </c>
      <c r="B7" s="6" t="s">
        <v>57</v>
      </c>
      <c r="C7" s="6"/>
      <c r="D7" s="7"/>
      <c r="E7" s="60" t="str">
        <f>IF(AND(START!$E$7=20,$A$3&gt;3,$A$3&lt;3.9),"You are probably an AMBIvert","")</f>
        <v/>
      </c>
      <c r="F7" s="61"/>
      <c r="G7" s="61"/>
      <c r="H7" s="61"/>
      <c r="I7" s="61"/>
    </row>
    <row r="8" spans="1:16" s="10" customFormat="1" ht="24.95" customHeight="1" thickBot="1" x14ac:dyDescent="0.3">
      <c r="A8" s="15" t="s">
        <v>51</v>
      </c>
      <c r="B8" s="8" t="s">
        <v>49</v>
      </c>
      <c r="C8" s="8"/>
      <c r="D8" s="9"/>
      <c r="E8" s="72" t="str">
        <f>IF(AND(START!$E$7=20,$A$3&gt;3.89),"You are probably an EXTRAvert","")</f>
        <v/>
      </c>
      <c r="F8" s="73"/>
      <c r="G8" s="73"/>
      <c r="H8" s="73"/>
      <c r="I8" s="73"/>
    </row>
    <row r="9" spans="1:16" s="3" customFormat="1" ht="36.75" customHeight="1" x14ac:dyDescent="0.3">
      <c r="A9" s="23"/>
      <c r="B9" s="71" t="s">
        <v>58</v>
      </c>
      <c r="C9" s="71"/>
      <c r="D9" s="71"/>
    </row>
    <row r="10" spans="1:16" s="3" customFormat="1" ht="42" customHeight="1" x14ac:dyDescent="0.3"/>
    <row r="11" spans="1:16" s="3" customFormat="1" ht="23.25" x14ac:dyDescent="0.35">
      <c r="A11" s="22" t="s">
        <v>56</v>
      </c>
    </row>
    <row r="12" spans="1:16" s="3" customFormat="1" ht="41.25" customHeight="1" x14ac:dyDescent="0.35">
      <c r="A12" s="65" t="str">
        <f>E6&amp;E7&amp;E8</f>
        <v/>
      </c>
      <c r="B12" s="65"/>
      <c r="C12" s="65"/>
      <c r="D12" s="65"/>
      <c r="E12" s="65"/>
      <c r="F12" s="64" t="s">
        <v>59</v>
      </c>
      <c r="G12" s="64"/>
      <c r="H12" s="64"/>
      <c r="I12" s="64"/>
    </row>
    <row r="13" spans="1:16" s="3" customFormat="1" ht="10.5" customHeight="1" thickBot="1" x14ac:dyDescent="0.35"/>
    <row r="14" spans="1:16" s="3" customFormat="1" ht="36.75" customHeight="1" thickBot="1" x14ac:dyDescent="0.35">
      <c r="A14" s="66" t="str">
        <f>IF(START!$E$7=20,REVERSAL!F48&amp;" Enthusiasm","")</f>
        <v/>
      </c>
      <c r="B14" s="67"/>
      <c r="C14" s="67"/>
      <c r="D14" s="67"/>
      <c r="E14" s="24" t="s">
        <v>60</v>
      </c>
      <c r="F14" s="68" t="str">
        <f>IF(START!$E$7=20,REVERSAL!F49&amp;" Assertiveness","")</f>
        <v/>
      </c>
      <c r="G14" s="68"/>
      <c r="H14" s="68"/>
      <c r="I14" s="69"/>
    </row>
    <row r="15" spans="1:16" s="3" customFormat="1" x14ac:dyDescent="0.3">
      <c r="A15" s="70" t="str">
        <f>IF(START!$E$7=20,REVERSAL!E48&amp;" avg score from first 10 questions","")</f>
        <v/>
      </c>
      <c r="B15" s="70"/>
      <c r="C15" s="70"/>
      <c r="D15" s="70"/>
      <c r="F15" s="70" t="str">
        <f>IF(START!$E$7=20,REVERSAL!E49&amp;" avg score from second 10 questions","")</f>
        <v/>
      </c>
      <c r="G15" s="70"/>
      <c r="H15" s="70"/>
      <c r="I15" s="70"/>
    </row>
    <row r="16" spans="1:16" s="3" customFormat="1" x14ac:dyDescent="0.3"/>
    <row r="17" spans="1:9" s="3" customFormat="1" ht="18.75" customHeight="1" x14ac:dyDescent="0.3">
      <c r="A17" s="62" t="s">
        <v>66</v>
      </c>
      <c r="B17" s="62"/>
      <c r="C17" s="62"/>
      <c r="D17" s="62"/>
      <c r="F17" s="62" t="s">
        <v>67</v>
      </c>
      <c r="G17" s="62"/>
      <c r="H17" s="62"/>
      <c r="I17" s="62"/>
    </row>
    <row r="18" spans="1:9" s="3" customFormat="1" x14ac:dyDescent="0.3">
      <c r="A18" s="62"/>
      <c r="B18" s="62"/>
      <c r="C18" s="62"/>
      <c r="D18" s="62"/>
      <c r="F18" s="62"/>
      <c r="G18" s="62"/>
      <c r="H18" s="62"/>
      <c r="I18" s="62"/>
    </row>
    <row r="19" spans="1:9" s="3" customFormat="1" x14ac:dyDescent="0.3">
      <c r="A19" s="62"/>
      <c r="B19" s="62"/>
      <c r="C19" s="62"/>
      <c r="D19" s="62"/>
      <c r="F19" s="62"/>
      <c r="G19" s="62"/>
      <c r="H19" s="62"/>
      <c r="I19" s="62"/>
    </row>
    <row r="20" spans="1:9" s="3" customFormat="1" x14ac:dyDescent="0.3">
      <c r="A20" s="62"/>
      <c r="B20" s="62"/>
      <c r="C20" s="62"/>
      <c r="D20" s="62"/>
      <c r="F20" s="62"/>
      <c r="G20" s="62"/>
      <c r="H20" s="62"/>
      <c r="I20" s="62"/>
    </row>
    <row r="21" spans="1:9" s="3" customFormat="1" x14ac:dyDescent="0.3">
      <c r="A21" s="62"/>
      <c r="B21" s="62"/>
      <c r="C21" s="62"/>
      <c r="D21" s="62"/>
      <c r="F21" s="62"/>
      <c r="G21" s="62"/>
      <c r="H21" s="62"/>
      <c r="I21" s="62"/>
    </row>
    <row r="22" spans="1:9" s="3" customFormat="1" x14ac:dyDescent="0.3">
      <c r="A22" s="62"/>
      <c r="B22" s="62"/>
      <c r="C22" s="62"/>
      <c r="D22" s="62"/>
      <c r="F22" s="62"/>
      <c r="G22" s="62"/>
      <c r="H22" s="62"/>
      <c r="I22" s="62"/>
    </row>
    <row r="23" spans="1:9" s="3" customFormat="1" x14ac:dyDescent="0.3">
      <c r="A23" s="62"/>
      <c r="B23" s="62"/>
      <c r="C23" s="62"/>
      <c r="D23" s="62"/>
      <c r="F23" s="62"/>
      <c r="G23" s="62"/>
      <c r="H23" s="62"/>
      <c r="I23" s="62"/>
    </row>
    <row r="24" spans="1:9" s="3" customFormat="1" x14ac:dyDescent="0.3">
      <c r="A24" s="62"/>
      <c r="B24" s="62"/>
      <c r="C24" s="62"/>
      <c r="D24" s="62"/>
      <c r="F24" s="62"/>
      <c r="G24" s="62"/>
      <c r="H24" s="62"/>
      <c r="I24" s="62"/>
    </row>
    <row r="25" spans="1:9" s="3" customFormat="1" ht="28.5" customHeight="1" x14ac:dyDescent="0.3"/>
    <row r="26" spans="1:9" s="3" customFormat="1" x14ac:dyDescent="0.3">
      <c r="A26" s="3" t="s">
        <v>68</v>
      </c>
    </row>
    <row r="27" spans="1:9" s="3" customFormat="1" x14ac:dyDescent="0.3">
      <c r="A27" s="3" t="s">
        <v>69</v>
      </c>
    </row>
    <row r="28" spans="1:9" s="3" customFormat="1" x14ac:dyDescent="0.3">
      <c r="A28" s="79" t="s">
        <v>65</v>
      </c>
      <c r="B28" s="79"/>
      <c r="C28" s="79"/>
      <c r="D28" s="79"/>
      <c r="E28" s="79"/>
      <c r="F28" s="79"/>
      <c r="G28" s="79"/>
      <c r="H28" s="79"/>
      <c r="I28" s="79"/>
    </row>
    <row r="29" spans="1:9" s="3" customFormat="1" x14ac:dyDescent="0.3">
      <c r="A29" s="80" t="s">
        <v>73</v>
      </c>
      <c r="B29" s="80"/>
      <c r="C29" s="80"/>
      <c r="D29" s="80"/>
      <c r="E29" s="80"/>
      <c r="F29" s="80"/>
      <c r="G29" s="80"/>
      <c r="H29" s="80"/>
      <c r="I29" s="80"/>
    </row>
    <row r="30" spans="1:9" s="3" customFormat="1" x14ac:dyDescent="0.3"/>
    <row r="31" spans="1:9" s="3" customFormat="1" x14ac:dyDescent="0.3"/>
    <row r="32" spans="1:9" s="3" customFormat="1" x14ac:dyDescent="0.3"/>
    <row r="33" s="3" customFormat="1" x14ac:dyDescent="0.3"/>
    <row r="34" s="3" customFormat="1" x14ac:dyDescent="0.3"/>
    <row r="35" s="3" customFormat="1" x14ac:dyDescent="0.3"/>
    <row r="36" s="3" customFormat="1" x14ac:dyDescent="0.3"/>
    <row r="37" s="3" customFormat="1" x14ac:dyDescent="0.3"/>
    <row r="38" s="3" customFormat="1" x14ac:dyDescent="0.3"/>
    <row r="39" s="3" customFormat="1" x14ac:dyDescent="0.3"/>
    <row r="40" s="3" customFormat="1" x14ac:dyDescent="0.3"/>
    <row r="41" s="3" customFormat="1" x14ac:dyDescent="0.3"/>
    <row r="42" s="3" customFormat="1" x14ac:dyDescent="0.3"/>
    <row r="43" s="3" customFormat="1" x14ac:dyDescent="0.3"/>
    <row r="44" s="3" customFormat="1" x14ac:dyDescent="0.3"/>
    <row r="45" s="3" customFormat="1" x14ac:dyDescent="0.3"/>
    <row r="46" s="3" customFormat="1" x14ac:dyDescent="0.3"/>
    <row r="47" s="3" customFormat="1" x14ac:dyDescent="0.3"/>
    <row r="48" s="3" customFormat="1" x14ac:dyDescent="0.3"/>
    <row r="49" s="3" customFormat="1" x14ac:dyDescent="0.3"/>
    <row r="50" s="3" customFormat="1" x14ac:dyDescent="0.3"/>
    <row r="51" s="3" customFormat="1" x14ac:dyDescent="0.3"/>
    <row r="52" s="3" customFormat="1" x14ac:dyDescent="0.3"/>
    <row r="53" s="3" customFormat="1" x14ac:dyDescent="0.3"/>
    <row r="54" s="3" customFormat="1" x14ac:dyDescent="0.3"/>
    <row r="55" s="3" customFormat="1" x14ac:dyDescent="0.3"/>
    <row r="56" s="3" customFormat="1" x14ac:dyDescent="0.3"/>
    <row r="57" s="3" customFormat="1" x14ac:dyDescent="0.3"/>
    <row r="58" s="3" customFormat="1" x14ac:dyDescent="0.3"/>
    <row r="59" s="3" customFormat="1" x14ac:dyDescent="0.3"/>
    <row r="60" s="3" customFormat="1" x14ac:dyDescent="0.3"/>
    <row r="61" s="3" customFormat="1" x14ac:dyDescent="0.3"/>
    <row r="62" s="3" customFormat="1" x14ac:dyDescent="0.3"/>
    <row r="63" s="3" customFormat="1" x14ac:dyDescent="0.3"/>
    <row r="64" s="3" customFormat="1" x14ac:dyDescent="0.3"/>
    <row r="65" s="3" customFormat="1" x14ac:dyDescent="0.3"/>
    <row r="66" s="3" customFormat="1" x14ac:dyDescent="0.3"/>
    <row r="67" s="3" customFormat="1" x14ac:dyDescent="0.3"/>
    <row r="68" s="3" customFormat="1" x14ac:dyDescent="0.3"/>
    <row r="69" s="3" customFormat="1" x14ac:dyDescent="0.3"/>
    <row r="70" s="3" customFormat="1" x14ac:dyDescent="0.3"/>
    <row r="71" s="3" customFormat="1" x14ac:dyDescent="0.3"/>
    <row r="72" s="3" customFormat="1" x14ac:dyDescent="0.3"/>
    <row r="73" s="3" customFormat="1" x14ac:dyDescent="0.3"/>
    <row r="74" s="3" customFormat="1" x14ac:dyDescent="0.3"/>
    <row r="75" s="3" customFormat="1" x14ac:dyDescent="0.3"/>
    <row r="76" s="3" customFormat="1" x14ac:dyDescent="0.3"/>
    <row r="77" s="3" customFormat="1" x14ac:dyDescent="0.3"/>
    <row r="78" s="3" customFormat="1" x14ac:dyDescent="0.3"/>
    <row r="79" s="3" customFormat="1" x14ac:dyDescent="0.3"/>
    <row r="80" s="3" customFormat="1" x14ac:dyDescent="0.3"/>
    <row r="81" s="3" customFormat="1" x14ac:dyDescent="0.3"/>
    <row r="82" s="3" customFormat="1" x14ac:dyDescent="0.3"/>
    <row r="83" s="3" customFormat="1" x14ac:dyDescent="0.3"/>
    <row r="84" s="3" customFormat="1" x14ac:dyDescent="0.3"/>
    <row r="85" s="3" customFormat="1" x14ac:dyDescent="0.3"/>
    <row r="86" s="3" customFormat="1" x14ac:dyDescent="0.3"/>
    <row r="87" s="3" customFormat="1" x14ac:dyDescent="0.3"/>
    <row r="88" s="3" customFormat="1" x14ac:dyDescent="0.3"/>
    <row r="89" s="3" customFormat="1" x14ac:dyDescent="0.3"/>
    <row r="90" s="3" customFormat="1" x14ac:dyDescent="0.3"/>
    <row r="91" s="3" customFormat="1" x14ac:dyDescent="0.3"/>
    <row r="92" s="3" customFormat="1" x14ac:dyDescent="0.3"/>
    <row r="93" s="3" customFormat="1" x14ac:dyDescent="0.3"/>
    <row r="94" s="3" customFormat="1" x14ac:dyDescent="0.3"/>
    <row r="95" s="3" customFormat="1" x14ac:dyDescent="0.3"/>
    <row r="96" s="3" customFormat="1" x14ac:dyDescent="0.3"/>
    <row r="97" s="3" customFormat="1" x14ac:dyDescent="0.3"/>
    <row r="98" s="3" customFormat="1" x14ac:dyDescent="0.3"/>
    <row r="99" s="3" customFormat="1" x14ac:dyDescent="0.3"/>
    <row r="100" s="3" customFormat="1" x14ac:dyDescent="0.3"/>
    <row r="101" s="3" customFormat="1" x14ac:dyDescent="0.3"/>
    <row r="102" s="3" customFormat="1" x14ac:dyDescent="0.3"/>
    <row r="103" s="3" customFormat="1" x14ac:dyDescent="0.3"/>
    <row r="104" s="3" customFormat="1" x14ac:dyDescent="0.3"/>
    <row r="105" s="3" customFormat="1" x14ac:dyDescent="0.3"/>
    <row r="106" s="3" customFormat="1" x14ac:dyDescent="0.3"/>
    <row r="107" s="3" customFormat="1" x14ac:dyDescent="0.3"/>
    <row r="108" s="3" customFormat="1" x14ac:dyDescent="0.3"/>
    <row r="109" s="3" customFormat="1" x14ac:dyDescent="0.3"/>
    <row r="110" s="3" customFormat="1" x14ac:dyDescent="0.3"/>
    <row r="111" s="3" customFormat="1" x14ac:dyDescent="0.3"/>
    <row r="112" s="3" customFormat="1" x14ac:dyDescent="0.3"/>
    <row r="113" s="3" customFormat="1" x14ac:dyDescent="0.3"/>
    <row r="114" s="3" customFormat="1" x14ac:dyDescent="0.3"/>
    <row r="115" s="3" customFormat="1" x14ac:dyDescent="0.3"/>
    <row r="116" s="3" customFormat="1" x14ac:dyDescent="0.3"/>
    <row r="117" s="3" customFormat="1" x14ac:dyDescent="0.3"/>
    <row r="118" s="3" customFormat="1" x14ac:dyDescent="0.3"/>
    <row r="119" s="3" customFormat="1" x14ac:dyDescent="0.3"/>
    <row r="120" s="3" customFormat="1" x14ac:dyDescent="0.3"/>
    <row r="121" s="3" customFormat="1" x14ac:dyDescent="0.3"/>
    <row r="122" s="3" customFormat="1" x14ac:dyDescent="0.3"/>
    <row r="123" s="3" customFormat="1" x14ac:dyDescent="0.3"/>
    <row r="124" s="3" customFormat="1" x14ac:dyDescent="0.3"/>
    <row r="125" s="3" customFormat="1" x14ac:dyDescent="0.3"/>
    <row r="126" s="3" customFormat="1" x14ac:dyDescent="0.3"/>
    <row r="127" s="3" customFormat="1" x14ac:dyDescent="0.3"/>
    <row r="128" s="3" customFormat="1" x14ac:dyDescent="0.3"/>
    <row r="129" s="3" customFormat="1" x14ac:dyDescent="0.3"/>
    <row r="130" s="3" customFormat="1" x14ac:dyDescent="0.3"/>
    <row r="131" s="3" customFormat="1" x14ac:dyDescent="0.3"/>
    <row r="132" s="3" customFormat="1" x14ac:dyDescent="0.3"/>
    <row r="133" s="3" customFormat="1" x14ac:dyDescent="0.3"/>
    <row r="134" s="3" customFormat="1" x14ac:dyDescent="0.3"/>
    <row r="135" s="3" customFormat="1" x14ac:dyDescent="0.3"/>
    <row r="136" s="3" customFormat="1" x14ac:dyDescent="0.3"/>
    <row r="137" s="3" customFormat="1" x14ac:dyDescent="0.3"/>
    <row r="138" s="3" customFormat="1" x14ac:dyDescent="0.3"/>
    <row r="139" s="3" customFormat="1" x14ac:dyDescent="0.3"/>
    <row r="140" s="3" customFormat="1" x14ac:dyDescent="0.3"/>
    <row r="141" s="3" customFormat="1" x14ac:dyDescent="0.3"/>
    <row r="142" s="3" customFormat="1" x14ac:dyDescent="0.3"/>
    <row r="143" s="3" customFormat="1" x14ac:dyDescent="0.3"/>
    <row r="144" s="3" customFormat="1" x14ac:dyDescent="0.3"/>
    <row r="145" s="3" customFormat="1" x14ac:dyDescent="0.3"/>
    <row r="146" s="3" customFormat="1" x14ac:dyDescent="0.3"/>
    <row r="147" s="3" customFormat="1" x14ac:dyDescent="0.3"/>
    <row r="148" s="3" customFormat="1" x14ac:dyDescent="0.3"/>
    <row r="149" s="3" customFormat="1" x14ac:dyDescent="0.3"/>
    <row r="150" s="3" customFormat="1" x14ac:dyDescent="0.3"/>
    <row r="151" s="3" customFormat="1" x14ac:dyDescent="0.3"/>
    <row r="152" s="3" customFormat="1" x14ac:dyDescent="0.3"/>
    <row r="153" s="3" customFormat="1" x14ac:dyDescent="0.3"/>
    <row r="154" s="3" customFormat="1" x14ac:dyDescent="0.3"/>
    <row r="155" s="3" customFormat="1" x14ac:dyDescent="0.3"/>
    <row r="156" s="3" customFormat="1" x14ac:dyDescent="0.3"/>
    <row r="157" s="3" customFormat="1" x14ac:dyDescent="0.3"/>
    <row r="158" s="3" customFormat="1" x14ac:dyDescent="0.3"/>
    <row r="159" s="3" customFormat="1" x14ac:dyDescent="0.3"/>
    <row r="160" s="3" customFormat="1" x14ac:dyDescent="0.3"/>
    <row r="161" s="3" customFormat="1" x14ac:dyDescent="0.3"/>
    <row r="162" s="3" customFormat="1" x14ac:dyDescent="0.3"/>
    <row r="163" s="3" customFormat="1" x14ac:dyDescent="0.3"/>
    <row r="164" s="3" customFormat="1" x14ac:dyDescent="0.3"/>
    <row r="165" s="3" customFormat="1" x14ac:dyDescent="0.3"/>
    <row r="166" s="3" customFormat="1" x14ac:dyDescent="0.3"/>
    <row r="167" s="3" customFormat="1" x14ac:dyDescent="0.3"/>
    <row r="168" s="3" customFormat="1" x14ac:dyDescent="0.3"/>
    <row r="169" s="3" customFormat="1" x14ac:dyDescent="0.3"/>
    <row r="170" s="3" customFormat="1" x14ac:dyDescent="0.3"/>
    <row r="171" s="3" customFormat="1" x14ac:dyDescent="0.3"/>
    <row r="172" s="3" customFormat="1" x14ac:dyDescent="0.3"/>
    <row r="173" s="3" customFormat="1" x14ac:dyDescent="0.3"/>
    <row r="174" s="3" customFormat="1" x14ac:dyDescent="0.3"/>
    <row r="175" s="3" customFormat="1" x14ac:dyDescent="0.3"/>
    <row r="176" s="3" customFormat="1" x14ac:dyDescent="0.3"/>
    <row r="177" s="3" customFormat="1" x14ac:dyDescent="0.3"/>
    <row r="178" s="3" customFormat="1" x14ac:dyDescent="0.3"/>
    <row r="179" s="3" customFormat="1" x14ac:dyDescent="0.3"/>
    <row r="180" s="3" customFormat="1" x14ac:dyDescent="0.3"/>
    <row r="181" s="3" customFormat="1" x14ac:dyDescent="0.3"/>
    <row r="182" s="3" customFormat="1" x14ac:dyDescent="0.3"/>
    <row r="183" s="3" customFormat="1" x14ac:dyDescent="0.3"/>
    <row r="184" s="3" customFormat="1" x14ac:dyDescent="0.3"/>
    <row r="185" s="3" customFormat="1" x14ac:dyDescent="0.3"/>
    <row r="186" s="3" customFormat="1" x14ac:dyDescent="0.3"/>
    <row r="187" s="3" customFormat="1" x14ac:dyDescent="0.3"/>
    <row r="188" s="3" customFormat="1" x14ac:dyDescent="0.3"/>
    <row r="189" s="3" customFormat="1" x14ac:dyDescent="0.3"/>
    <row r="190" s="3" customFormat="1" x14ac:dyDescent="0.3"/>
    <row r="191" s="3" customFormat="1" x14ac:dyDescent="0.3"/>
    <row r="192" s="3" customFormat="1" x14ac:dyDescent="0.3"/>
    <row r="193" s="3" customFormat="1" x14ac:dyDescent="0.3"/>
    <row r="194" s="3" customFormat="1" x14ac:dyDescent="0.3"/>
    <row r="195" s="3" customFormat="1" x14ac:dyDescent="0.3"/>
    <row r="196" s="3" customFormat="1" x14ac:dyDescent="0.3"/>
    <row r="197" s="3" customFormat="1" x14ac:dyDescent="0.3"/>
    <row r="198" s="3" customFormat="1" x14ac:dyDescent="0.3"/>
    <row r="199" s="3" customFormat="1" x14ac:dyDescent="0.3"/>
    <row r="200" s="3" customFormat="1" x14ac:dyDescent="0.3"/>
    <row r="201" s="3" customFormat="1" x14ac:dyDescent="0.3"/>
    <row r="202" s="3" customFormat="1" x14ac:dyDescent="0.3"/>
    <row r="203" s="3" customFormat="1" x14ac:dyDescent="0.3"/>
    <row r="204" s="3" customFormat="1" x14ac:dyDescent="0.3"/>
    <row r="205" s="3" customFormat="1" x14ac:dyDescent="0.3"/>
    <row r="206" s="3" customFormat="1" x14ac:dyDescent="0.3"/>
    <row r="207" s="3" customFormat="1" x14ac:dyDescent="0.3"/>
    <row r="208" s="3" customFormat="1" x14ac:dyDescent="0.3"/>
    <row r="209" s="3" customFormat="1" x14ac:dyDescent="0.3"/>
    <row r="210" s="3" customFormat="1" x14ac:dyDescent="0.3"/>
    <row r="211" s="3" customFormat="1" x14ac:dyDescent="0.3"/>
    <row r="212" s="3" customFormat="1" x14ac:dyDescent="0.3"/>
    <row r="213" s="3" customFormat="1" x14ac:dyDescent="0.3"/>
    <row r="214" s="3" customFormat="1" x14ac:dyDescent="0.3"/>
    <row r="215" s="3" customFormat="1" x14ac:dyDescent="0.3"/>
    <row r="216" s="3" customFormat="1" x14ac:dyDescent="0.3"/>
    <row r="217" s="3" customFormat="1" x14ac:dyDescent="0.3"/>
    <row r="218" s="3" customFormat="1" x14ac:dyDescent="0.3"/>
    <row r="219" s="3" customFormat="1" x14ac:dyDescent="0.3"/>
    <row r="220" s="3" customFormat="1" x14ac:dyDescent="0.3"/>
    <row r="221" s="3" customFormat="1" x14ac:dyDescent="0.3"/>
    <row r="222" s="3" customFormat="1" x14ac:dyDescent="0.3"/>
    <row r="223" s="3" customFormat="1" x14ac:dyDescent="0.3"/>
    <row r="224" s="3" customFormat="1" x14ac:dyDescent="0.3"/>
    <row r="225" s="3" customFormat="1" x14ac:dyDescent="0.3"/>
    <row r="226" s="3" customFormat="1" x14ac:dyDescent="0.3"/>
    <row r="227" s="3" customFormat="1" x14ac:dyDescent="0.3"/>
    <row r="228" s="3" customFormat="1" x14ac:dyDescent="0.3"/>
    <row r="229" s="3" customFormat="1" x14ac:dyDescent="0.3"/>
    <row r="230" s="3" customFormat="1" x14ac:dyDescent="0.3"/>
    <row r="231" s="3" customFormat="1" x14ac:dyDescent="0.3"/>
    <row r="232" s="3" customFormat="1" x14ac:dyDescent="0.3"/>
    <row r="233" s="3" customFormat="1" x14ac:dyDescent="0.3"/>
    <row r="234" s="3" customFormat="1" x14ac:dyDescent="0.3"/>
    <row r="235" s="3" customFormat="1" x14ac:dyDescent="0.3"/>
    <row r="236" s="3" customFormat="1" x14ac:dyDescent="0.3"/>
    <row r="237" s="3" customFormat="1" x14ac:dyDescent="0.3"/>
    <row r="238" s="3" customFormat="1" x14ac:dyDescent="0.3"/>
    <row r="239" s="3" customFormat="1" x14ac:dyDescent="0.3"/>
    <row r="240" s="3" customFormat="1" x14ac:dyDescent="0.3"/>
    <row r="241" s="3" customFormat="1" x14ac:dyDescent="0.3"/>
    <row r="242" s="3" customFormat="1" x14ac:dyDescent="0.3"/>
    <row r="243" s="3" customFormat="1" x14ac:dyDescent="0.3"/>
    <row r="244" s="3" customFormat="1" x14ac:dyDescent="0.3"/>
    <row r="245" s="3" customFormat="1" x14ac:dyDescent="0.3"/>
    <row r="246" s="3" customFormat="1" x14ac:dyDescent="0.3"/>
    <row r="247" s="3" customFormat="1" x14ac:dyDescent="0.3"/>
    <row r="248" s="3" customFormat="1" x14ac:dyDescent="0.3"/>
    <row r="249" s="3" customFormat="1" x14ac:dyDescent="0.3"/>
    <row r="250" s="3" customFormat="1" x14ac:dyDescent="0.3"/>
    <row r="251" s="3" customFormat="1" x14ac:dyDescent="0.3"/>
    <row r="252" s="3" customFormat="1" x14ac:dyDescent="0.3"/>
    <row r="253" s="3" customFormat="1" x14ac:dyDescent="0.3"/>
    <row r="254" s="3" customFormat="1" x14ac:dyDescent="0.3"/>
    <row r="255" s="3" customFormat="1" x14ac:dyDescent="0.3"/>
    <row r="256" s="3" customFormat="1" x14ac:dyDescent="0.3"/>
    <row r="257" s="3" customFormat="1" x14ac:dyDescent="0.3"/>
    <row r="258" s="3" customFormat="1" x14ac:dyDescent="0.3"/>
    <row r="259" s="3" customFormat="1" x14ac:dyDescent="0.3"/>
    <row r="260" s="3" customFormat="1" x14ac:dyDescent="0.3"/>
    <row r="261" s="3" customFormat="1" x14ac:dyDescent="0.3"/>
    <row r="262" s="3" customFormat="1" x14ac:dyDescent="0.3"/>
    <row r="263" s="3" customFormat="1" x14ac:dyDescent="0.3"/>
    <row r="264" s="3" customFormat="1" x14ac:dyDescent="0.3"/>
    <row r="265" s="3" customFormat="1" x14ac:dyDescent="0.3"/>
    <row r="266" s="3" customFormat="1" x14ac:dyDescent="0.3"/>
    <row r="267" s="3" customFormat="1" x14ac:dyDescent="0.3"/>
    <row r="268" s="3" customFormat="1" x14ac:dyDescent="0.3"/>
    <row r="269" s="3" customFormat="1" x14ac:dyDescent="0.3"/>
    <row r="270" s="3" customFormat="1" x14ac:dyDescent="0.3"/>
    <row r="271" s="3" customFormat="1" x14ac:dyDescent="0.3"/>
    <row r="272" s="3" customFormat="1" x14ac:dyDescent="0.3"/>
    <row r="273" s="3" customFormat="1" x14ac:dyDescent="0.3"/>
    <row r="274" s="3" customFormat="1" x14ac:dyDescent="0.3"/>
    <row r="275" s="3" customFormat="1" x14ac:dyDescent="0.3"/>
    <row r="276" s="3" customFormat="1" x14ac:dyDescent="0.3"/>
    <row r="277" s="3" customFormat="1" x14ac:dyDescent="0.3"/>
    <row r="278" s="3" customFormat="1" x14ac:dyDescent="0.3"/>
    <row r="279" s="3" customFormat="1" x14ac:dyDescent="0.3"/>
    <row r="280" s="3" customFormat="1" x14ac:dyDescent="0.3"/>
    <row r="281" s="3" customFormat="1" x14ac:dyDescent="0.3"/>
    <row r="282" s="3" customFormat="1" x14ac:dyDescent="0.3"/>
    <row r="283" s="3" customFormat="1" x14ac:dyDescent="0.3"/>
    <row r="284" s="3" customFormat="1" x14ac:dyDescent="0.3"/>
    <row r="285" s="3" customFormat="1" x14ac:dyDescent="0.3"/>
    <row r="286" s="3" customFormat="1" x14ac:dyDescent="0.3"/>
    <row r="287" s="3" customFormat="1" x14ac:dyDescent="0.3"/>
    <row r="288" s="3" customFormat="1" x14ac:dyDescent="0.3"/>
    <row r="289" s="3" customFormat="1" x14ac:dyDescent="0.3"/>
    <row r="290" s="3" customFormat="1" x14ac:dyDescent="0.3"/>
    <row r="291" s="3" customFormat="1" x14ac:dyDescent="0.3"/>
    <row r="292" s="3" customFormat="1" x14ac:dyDescent="0.3"/>
    <row r="293" s="3" customFormat="1" x14ac:dyDescent="0.3"/>
    <row r="294" s="3" customFormat="1" x14ac:dyDescent="0.3"/>
    <row r="295" s="3" customFormat="1" x14ac:dyDescent="0.3"/>
    <row r="296" s="3" customFormat="1" x14ac:dyDescent="0.3"/>
    <row r="297" s="3" customFormat="1" x14ac:dyDescent="0.3"/>
    <row r="298" s="3" customFormat="1" x14ac:dyDescent="0.3"/>
    <row r="299" s="3" customFormat="1" x14ac:dyDescent="0.3"/>
    <row r="300" s="3" customFormat="1" x14ac:dyDescent="0.3"/>
    <row r="301" s="3" customFormat="1" x14ac:dyDescent="0.3"/>
    <row r="302" s="3" customFormat="1" x14ac:dyDescent="0.3"/>
    <row r="303" s="3" customFormat="1" x14ac:dyDescent="0.3"/>
    <row r="304" s="3" customFormat="1" x14ac:dyDescent="0.3"/>
    <row r="305" s="3" customFormat="1" x14ac:dyDescent="0.3"/>
    <row r="306" s="3" customFormat="1" x14ac:dyDescent="0.3"/>
    <row r="307" s="3" customFormat="1" x14ac:dyDescent="0.3"/>
    <row r="308" s="3" customFormat="1" x14ac:dyDescent="0.3"/>
    <row r="309" s="3" customFormat="1" x14ac:dyDescent="0.3"/>
    <row r="310" s="3" customFormat="1" x14ac:dyDescent="0.3"/>
    <row r="311" s="3" customFormat="1" x14ac:dyDescent="0.3"/>
    <row r="312" s="3" customFormat="1" x14ac:dyDescent="0.3"/>
    <row r="313" s="3" customFormat="1" x14ac:dyDescent="0.3"/>
    <row r="314" s="3" customFormat="1" x14ac:dyDescent="0.3"/>
    <row r="315" s="3" customFormat="1" x14ac:dyDescent="0.3"/>
    <row r="316" s="3" customFormat="1" x14ac:dyDescent="0.3"/>
    <row r="317" s="3" customFormat="1" x14ac:dyDescent="0.3"/>
    <row r="318" s="3" customFormat="1" x14ac:dyDescent="0.3"/>
    <row r="319" s="3" customFormat="1" x14ac:dyDescent="0.3"/>
    <row r="320" s="3" customFormat="1" x14ac:dyDescent="0.3"/>
    <row r="321" s="3" customFormat="1" x14ac:dyDescent="0.3"/>
    <row r="322" s="3" customFormat="1" x14ac:dyDescent="0.3"/>
    <row r="323" s="3" customFormat="1" x14ac:dyDescent="0.3"/>
    <row r="324" s="3" customFormat="1" x14ac:dyDescent="0.3"/>
    <row r="325" s="3" customFormat="1" x14ac:dyDescent="0.3"/>
    <row r="326" s="3" customFormat="1" x14ac:dyDescent="0.3"/>
    <row r="327" s="3" customFormat="1" x14ac:dyDescent="0.3"/>
    <row r="328" s="3" customFormat="1" x14ac:dyDescent="0.3"/>
    <row r="329" s="3" customFormat="1" x14ac:dyDescent="0.3"/>
    <row r="330" s="3" customFormat="1" x14ac:dyDescent="0.3"/>
    <row r="331" s="3" customFormat="1" x14ac:dyDescent="0.3"/>
    <row r="332" s="3" customFormat="1" x14ac:dyDescent="0.3"/>
    <row r="333" s="3" customFormat="1" x14ac:dyDescent="0.3"/>
    <row r="334" s="3" customFormat="1" x14ac:dyDescent="0.3"/>
    <row r="335" s="3" customFormat="1" x14ac:dyDescent="0.3"/>
    <row r="336" s="3" customFormat="1" x14ac:dyDescent="0.3"/>
    <row r="337" s="3" customFormat="1" x14ac:dyDescent="0.3"/>
    <row r="338" s="3" customFormat="1" x14ac:dyDescent="0.3"/>
    <row r="339" s="3" customFormat="1" x14ac:dyDescent="0.3"/>
    <row r="340" s="3" customFormat="1" x14ac:dyDescent="0.3"/>
    <row r="341" s="3" customFormat="1" x14ac:dyDescent="0.3"/>
    <row r="342" s="3" customFormat="1" x14ac:dyDescent="0.3"/>
    <row r="343" s="3" customFormat="1" x14ac:dyDescent="0.3"/>
    <row r="344" s="3" customFormat="1" x14ac:dyDescent="0.3"/>
    <row r="345" s="3" customFormat="1" x14ac:dyDescent="0.3"/>
    <row r="346" s="3" customFormat="1" x14ac:dyDescent="0.3"/>
    <row r="347" s="3" customFormat="1" x14ac:dyDescent="0.3"/>
    <row r="348" s="3" customFormat="1" x14ac:dyDescent="0.3"/>
    <row r="349" s="3" customFormat="1" x14ac:dyDescent="0.3"/>
    <row r="350" s="3" customFormat="1" x14ac:dyDescent="0.3"/>
    <row r="351" s="3" customFormat="1" x14ac:dyDescent="0.3"/>
    <row r="352" s="3" customFormat="1" x14ac:dyDescent="0.3"/>
    <row r="353" s="3" customFormat="1" x14ac:dyDescent="0.3"/>
    <row r="354" s="3" customFormat="1" x14ac:dyDescent="0.3"/>
    <row r="355" s="3" customFormat="1" x14ac:dyDescent="0.3"/>
    <row r="356" s="3" customFormat="1" x14ac:dyDescent="0.3"/>
    <row r="357" s="3" customFormat="1" x14ac:dyDescent="0.3"/>
    <row r="358" s="3" customFormat="1" x14ac:dyDescent="0.3"/>
    <row r="359" s="3" customFormat="1" x14ac:dyDescent="0.3"/>
    <row r="360" s="3" customFormat="1" x14ac:dyDescent="0.3"/>
    <row r="361" s="3" customFormat="1" x14ac:dyDescent="0.3"/>
    <row r="362" s="3" customFormat="1" x14ac:dyDescent="0.3"/>
    <row r="363" s="3" customFormat="1" x14ac:dyDescent="0.3"/>
    <row r="364" s="3" customFormat="1" x14ac:dyDescent="0.3"/>
    <row r="365" s="3" customFormat="1" x14ac:dyDescent="0.3"/>
    <row r="366" s="3" customFormat="1" x14ac:dyDescent="0.3"/>
    <row r="367" s="3" customFormat="1" x14ac:dyDescent="0.3"/>
    <row r="368" s="3" customFormat="1" x14ac:dyDescent="0.3"/>
    <row r="369" s="3" customFormat="1" x14ac:dyDescent="0.3"/>
    <row r="370" s="3" customFormat="1" x14ac:dyDescent="0.3"/>
    <row r="371" s="3" customFormat="1" x14ac:dyDescent="0.3"/>
    <row r="372" s="3" customFormat="1" x14ac:dyDescent="0.3"/>
    <row r="373" s="3" customFormat="1" x14ac:dyDescent="0.3"/>
    <row r="374" s="3" customFormat="1" x14ac:dyDescent="0.3"/>
    <row r="375" s="3" customFormat="1" x14ac:dyDescent="0.3"/>
    <row r="376" s="3" customFormat="1" x14ac:dyDescent="0.3"/>
    <row r="377" s="3" customFormat="1" x14ac:dyDescent="0.3"/>
    <row r="378" s="3" customFormat="1" x14ac:dyDescent="0.3"/>
    <row r="379" s="3" customFormat="1" x14ac:dyDescent="0.3"/>
    <row r="380" s="3" customFormat="1" x14ac:dyDescent="0.3"/>
    <row r="381" s="3" customFormat="1" x14ac:dyDescent="0.3"/>
    <row r="382" s="3" customFormat="1" x14ac:dyDescent="0.3"/>
    <row r="383" s="3" customFormat="1" x14ac:dyDescent="0.3"/>
    <row r="384" s="3" customFormat="1" x14ac:dyDescent="0.3"/>
    <row r="385" s="3" customFormat="1" x14ac:dyDescent="0.3"/>
    <row r="386" s="3" customFormat="1" x14ac:dyDescent="0.3"/>
    <row r="387" s="3" customFormat="1" x14ac:dyDescent="0.3"/>
    <row r="388" s="3" customFormat="1" x14ac:dyDescent="0.3"/>
    <row r="389" s="3" customFormat="1" x14ac:dyDescent="0.3"/>
    <row r="390" s="3" customFormat="1" x14ac:dyDescent="0.3"/>
    <row r="391" s="3" customFormat="1" x14ac:dyDescent="0.3"/>
    <row r="392" s="3" customFormat="1" x14ac:dyDescent="0.3"/>
    <row r="393" s="3" customFormat="1" x14ac:dyDescent="0.3"/>
    <row r="394" s="3" customFormat="1" x14ac:dyDescent="0.3"/>
  </sheetData>
  <sheetProtection algorithmName="SHA-512" hashValue="HimCl/9yW6tuVpY2X7Mm+aZx6lQE4vsFQ9W1V/n+TA9Inr2d3InxW7aC7YeVHIDgAGyByA80aFxRtVCX7Ezv/w==" saltValue="JBCB8H/lYEQv4AndvqVoww==" spinCount="100000" sheet="1" objects="1" scenarios="1" selectLockedCells="1"/>
  <mergeCells count="17">
    <mergeCell ref="J1:P3"/>
    <mergeCell ref="F12:I12"/>
    <mergeCell ref="A12:E12"/>
    <mergeCell ref="A14:D14"/>
    <mergeCell ref="F14:I14"/>
    <mergeCell ref="A1:I1"/>
    <mergeCell ref="A2:I2"/>
    <mergeCell ref="B9:D9"/>
    <mergeCell ref="E8:I8"/>
    <mergeCell ref="E7:I7"/>
    <mergeCell ref="E6:I6"/>
    <mergeCell ref="A28:I28"/>
    <mergeCell ref="A17:D24"/>
    <mergeCell ref="F17:I24"/>
    <mergeCell ref="A29:I29"/>
    <mergeCell ref="A15:D15"/>
    <mergeCell ref="F15:I15"/>
  </mergeCells>
  <hyperlinks>
    <hyperlink ref="A1:I1" r:id="rId1" display="Introversion / Extraversion Assessment from Scientific American "/>
    <hyperlink ref="A28:I28" r:id="rId2" display="Will the Real Introverts Please Stand Up?"/>
    <hyperlink ref="A29:I29" r:id="rId3" display="Excel file from http://digitalcitizen.ca/2016/03/13/introversion-extraversion-assessment-excel/"/>
  </hyperlinks>
  <pageMargins left="0.7" right="0.7" top="0.75" bottom="0.75" header="0.3" footer="0.3"/>
  <pageSetup orientation="portrait" horizontalDpi="4294967292" verticalDpi="0"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workbookViewId="0">
      <selection activeCell="AC26" sqref="AC26"/>
    </sheetView>
  </sheetViews>
  <sheetFormatPr defaultRowHeight="15" x14ac:dyDescent="0.25"/>
  <cols>
    <col min="1" max="1" width="66.140625" style="35" customWidth="1"/>
    <col min="2" max="16384" width="9.140625" style="35"/>
  </cols>
  <sheetData>
    <row r="1" spans="1:6" x14ac:dyDescent="0.25">
      <c r="A1" s="76" t="s">
        <v>61</v>
      </c>
    </row>
    <row r="2" spans="1:6" x14ac:dyDescent="0.25">
      <c r="A2" s="77"/>
    </row>
    <row r="3" spans="1:6" x14ac:dyDescent="0.25">
      <c r="A3" s="77"/>
    </row>
    <row r="4" spans="1:6" x14ac:dyDescent="0.25">
      <c r="A4" s="77"/>
    </row>
    <row r="5" spans="1:6" x14ac:dyDescent="0.25">
      <c r="A5" s="77"/>
    </row>
    <row r="6" spans="1:6" x14ac:dyDescent="0.25">
      <c r="A6" s="77"/>
    </row>
    <row r="7" spans="1:6" x14ac:dyDescent="0.25">
      <c r="A7" s="77"/>
    </row>
    <row r="8" spans="1:6" ht="18.75" x14ac:dyDescent="0.3">
      <c r="A8" s="3"/>
    </row>
    <row r="9" spans="1:6" ht="15" customHeight="1" x14ac:dyDescent="0.25">
      <c r="A9" s="76" t="s">
        <v>62</v>
      </c>
      <c r="B9" s="34"/>
      <c r="C9" s="34"/>
      <c r="D9" s="34"/>
      <c r="E9" s="34"/>
      <c r="F9" s="34"/>
    </row>
    <row r="10" spans="1:6" ht="15" customHeight="1" x14ac:dyDescent="0.25">
      <c r="A10" s="76"/>
      <c r="B10" s="34"/>
      <c r="C10" s="34"/>
      <c r="D10" s="34"/>
      <c r="E10" s="34"/>
      <c r="F10" s="34"/>
    </row>
    <row r="11" spans="1:6" ht="15" customHeight="1" x14ac:dyDescent="0.25">
      <c r="A11" s="76"/>
      <c r="B11" s="34"/>
      <c r="C11" s="34"/>
      <c r="D11" s="34"/>
      <c r="E11" s="34"/>
      <c r="F11" s="34"/>
    </row>
    <row r="12" spans="1:6" ht="15" customHeight="1" x14ac:dyDescent="0.25">
      <c r="A12" s="76"/>
      <c r="B12" s="34"/>
      <c r="C12" s="34"/>
      <c r="D12" s="34"/>
      <c r="E12" s="34"/>
      <c r="F12" s="34"/>
    </row>
    <row r="13" spans="1:6" ht="15" customHeight="1" x14ac:dyDescent="0.25">
      <c r="A13" s="76"/>
      <c r="B13" s="34"/>
      <c r="C13" s="34"/>
      <c r="D13" s="34"/>
      <c r="E13" s="34"/>
      <c r="F13" s="34"/>
    </row>
    <row r="14" spans="1:6" ht="15" customHeight="1" x14ac:dyDescent="0.25">
      <c r="A14" s="76"/>
      <c r="B14" s="34"/>
      <c r="C14" s="34"/>
      <c r="D14" s="34"/>
      <c r="E14" s="34"/>
      <c r="F14" s="34"/>
    </row>
    <row r="15" spans="1:6" x14ac:dyDescent="0.25">
      <c r="A15" s="76"/>
    </row>
    <row r="16" spans="1:6" ht="18.75" x14ac:dyDescent="0.3">
      <c r="A16" s="3"/>
    </row>
    <row r="17" spans="1:7" ht="15" customHeight="1" x14ac:dyDescent="0.25">
      <c r="A17" s="76" t="s">
        <v>63</v>
      </c>
      <c r="B17" s="33"/>
      <c r="C17" s="33"/>
      <c r="D17" s="33"/>
      <c r="E17" s="33"/>
      <c r="F17" s="33"/>
      <c r="G17" s="33"/>
    </row>
    <row r="18" spans="1:7" ht="15" customHeight="1" x14ac:dyDescent="0.25">
      <c r="A18" s="76"/>
      <c r="B18" s="33"/>
      <c r="C18" s="33"/>
      <c r="D18" s="33"/>
      <c r="E18" s="33"/>
      <c r="F18" s="33"/>
      <c r="G18" s="33"/>
    </row>
    <row r="19" spans="1:7" ht="15" customHeight="1" x14ac:dyDescent="0.25">
      <c r="A19" s="76"/>
      <c r="B19" s="33"/>
      <c r="C19" s="33"/>
      <c r="D19" s="33"/>
      <c r="E19" s="33"/>
      <c r="F19" s="33"/>
      <c r="G19" s="33"/>
    </row>
    <row r="20" spans="1:7" ht="15" customHeight="1" x14ac:dyDescent="0.25">
      <c r="A20" s="76"/>
    </row>
    <row r="21" spans="1:7" ht="15" customHeight="1" x14ac:dyDescent="0.25">
      <c r="A21" s="76"/>
    </row>
    <row r="22" spans="1:7" ht="15" customHeight="1" x14ac:dyDescent="0.25">
      <c r="A22" s="76"/>
    </row>
    <row r="23" spans="1:7" x14ac:dyDescent="0.25">
      <c r="A23" s="76"/>
    </row>
    <row r="24" spans="1:7" x14ac:dyDescent="0.25">
      <c r="A24" s="76"/>
    </row>
    <row r="26" spans="1:7" x14ac:dyDescent="0.25">
      <c r="A26" s="74" t="s">
        <v>71</v>
      </c>
    </row>
    <row r="27" spans="1:7" x14ac:dyDescent="0.25">
      <c r="A27" s="75"/>
    </row>
    <row r="28" spans="1:7" x14ac:dyDescent="0.25">
      <c r="A28" s="75"/>
    </row>
    <row r="29" spans="1:7" x14ac:dyDescent="0.25">
      <c r="A29" s="75"/>
    </row>
    <row r="30" spans="1:7" x14ac:dyDescent="0.25">
      <c r="A30" s="75"/>
    </row>
    <row r="31" spans="1:7" x14ac:dyDescent="0.25">
      <c r="A31" s="75"/>
    </row>
    <row r="32" spans="1:7" ht="28.5" customHeight="1" x14ac:dyDescent="0.25">
      <c r="A32" s="75"/>
    </row>
  </sheetData>
  <sheetProtection algorithmName="SHA-512" hashValue="dAuq1yk1k6DDu/KHKfefJ3qy/mnZQ/gSu+aK3nHcYgb3rO7sYSecDk2x0xhCsvpbsFbwJDZiP8tJVua2FuQljQ==" saltValue="7j3VrHXhS7YGz21XIanxCg==" spinCount="100000" sheet="1" objects="1" scenarios="1" selectLockedCells="1"/>
  <mergeCells count="4">
    <mergeCell ref="A26:A32"/>
    <mergeCell ref="A1:A7"/>
    <mergeCell ref="A9:A15"/>
    <mergeCell ref="A17:A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START</vt:lpstr>
      <vt:lpstr>REVERSAL</vt:lpstr>
      <vt:lpstr>RESULTS</vt:lpstr>
      <vt:lpstr>NOTES</vt:lpstr>
      <vt:lpstr>RESULTS!Print_Area</vt:lpstr>
      <vt:lpstr>REVERSAL!Print_Area</vt:lpstr>
      <vt:lpstr>START!Print_Area</vt:lpstr>
      <vt:lpstr>REVERSAL!Print_Titles</vt:lpstr>
      <vt:lpstr>START!Print_Titles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Tan</dc:creator>
  <cp:lastModifiedBy>Minh Tan</cp:lastModifiedBy>
  <cp:lastPrinted>2016-03-13T15:46:20Z</cp:lastPrinted>
  <dcterms:created xsi:type="dcterms:W3CDTF">2016-03-12T16:31:13Z</dcterms:created>
  <dcterms:modified xsi:type="dcterms:W3CDTF">2016-03-13T16:15:09Z</dcterms:modified>
</cp:coreProperties>
</file>